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https://assetenhancement-my.sharepoint.com/personal/neil_seiden_assetenhancement_com/Documents/Documents/Sources of Funds/1 Disaster Relief/Lenders/CFSB/"/>
    </mc:Choice>
  </mc:AlternateContent>
  <xr:revisionPtr revIDLastSave="0" documentId="8_{B35AF09C-13EE-4875-92BD-527E090BD642}" xr6:coauthVersionLast="45" xr6:coauthVersionMax="45" xr10:uidLastSave="{00000000-0000-0000-0000-000000000000}"/>
  <bookViews>
    <workbookView xWindow="23880" yWindow="-120" windowWidth="24240" windowHeight="13140" xr2:uid="{470ADD01-FD28-4C73-BB3A-3BC36329A6F3}"/>
  </bookViews>
  <sheets>
    <sheet name="Instructions" sheetId="5" r:id="rId1"/>
    <sheet name="Client Name &amp; EIN" sheetId="13" r:id="rId2"/>
    <sheet name="Info re Entity &amp; Ownership" sheetId="16" r:id="rId3"/>
    <sheet name="NAICS Code" sheetId="17" r:id="rId4"/>
    <sheet name="Info Needed for Online App" sheetId="15" r:id="rId5"/>
    <sheet name="Checklist &amp; File Names to Use" sheetId="14" r:id="rId6"/>
    <sheet name="PPP Loan Calculation" sheetId="1" r:id="rId7"/>
    <sheet name="Payroll for C Corps &amp; S Corps" sheetId="7" r:id="rId8"/>
    <sheet name="Payroll for Partnerships" sheetId="10" r:id="rId9"/>
    <sheet name="Excess of 100,000 Worksheet" sheetId="8" r:id="rId10"/>
    <sheet name="Payroll for Eligible NonProfits" sheetId="11" r:id="rId11"/>
    <sheet name="Religious, Veterans &amp; Tribal" sheetId="12" r:id="rId12"/>
    <sheet name="Employer Paid Health Care" sheetId="2" r:id="rId13"/>
    <sheet name="Retirement Contributions" sheetId="3" r:id="rId14"/>
    <sheet name="State &amp; Local Taxes on Comp." sheetId="4" r:id="rId15"/>
  </sheets>
  <definedNames>
    <definedName name="_bookmark1" localSheetId="7">'Payroll for C Corps &amp; S Corps'!#REF!</definedName>
    <definedName name="_bookmark2" localSheetId="10">'Payroll for Eligible NonProfits'!$B$21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17" l="1"/>
  <c r="D15" i="17"/>
  <c r="D16" i="17"/>
  <c r="D13" i="17"/>
  <c r="B7" i="17"/>
  <c r="B6" i="17"/>
  <c r="B8" i="15" l="1"/>
  <c r="B7" i="15"/>
  <c r="B10" i="16"/>
  <c r="B9" i="16"/>
  <c r="A27" i="16"/>
  <c r="A28" i="16" s="1"/>
  <c r="A29" i="16" s="1"/>
  <c r="A30" i="16" s="1"/>
  <c r="A31" i="16" s="1"/>
  <c r="A32" i="16" s="1"/>
  <c r="A33" i="16" s="1"/>
  <c r="A34" i="16" s="1"/>
  <c r="A35" i="16" s="1"/>
  <c r="E141" i="15"/>
  <c r="F141" i="15"/>
  <c r="G141" i="15"/>
  <c r="D141" i="15"/>
  <c r="C141" i="15"/>
  <c r="B141" i="15"/>
  <c r="E138" i="15"/>
  <c r="C138" i="15"/>
  <c r="F135" i="15"/>
  <c r="C135" i="15"/>
  <c r="B135" i="15"/>
  <c r="E117" i="15"/>
  <c r="F117" i="15"/>
  <c r="G117" i="15"/>
  <c r="D117" i="15"/>
  <c r="C117" i="15"/>
  <c r="B117" i="15"/>
  <c r="E114" i="15"/>
  <c r="C114" i="15"/>
  <c r="F111" i="15"/>
  <c r="C111" i="15"/>
  <c r="B111" i="15"/>
  <c r="E93" i="15"/>
  <c r="F93" i="15"/>
  <c r="G93" i="15"/>
  <c r="D93" i="15"/>
  <c r="C93" i="15"/>
  <c r="B93" i="15"/>
  <c r="E90" i="15"/>
  <c r="C90" i="15"/>
  <c r="F87" i="15"/>
  <c r="C87" i="15"/>
  <c r="B87" i="15"/>
  <c r="G69" i="15"/>
  <c r="F69" i="15"/>
  <c r="C69" i="15"/>
  <c r="D69" i="15"/>
  <c r="E69" i="15"/>
  <c r="B69" i="15"/>
  <c r="C66" i="15"/>
  <c r="E66" i="15"/>
  <c r="F63" i="15"/>
  <c r="F39" i="15"/>
  <c r="C63" i="15"/>
  <c r="B63" i="15"/>
  <c r="E42" i="15"/>
  <c r="C42" i="15"/>
  <c r="G45" i="15"/>
  <c r="F45" i="15"/>
  <c r="E45" i="15"/>
  <c r="D45" i="15"/>
  <c r="C45" i="15"/>
  <c r="B45" i="15"/>
  <c r="C39" i="15"/>
  <c r="B39" i="15"/>
  <c r="E32" i="15"/>
  <c r="E19" i="15"/>
  <c r="E23" i="15"/>
  <c r="E17" i="15"/>
  <c r="K94" i="10" l="1"/>
  <c r="F49" i="10"/>
  <c r="G49" i="10" s="1"/>
  <c r="H49" i="10" s="1"/>
  <c r="F48" i="10"/>
  <c r="G48" i="10" s="1"/>
  <c r="H48" i="10" s="1"/>
  <c r="F47" i="10"/>
  <c r="G47" i="10" s="1"/>
  <c r="H47" i="10" s="1"/>
  <c r="F46" i="10"/>
  <c r="G46" i="10" s="1"/>
  <c r="H46" i="10" s="1"/>
  <c r="G45" i="10"/>
  <c r="H45" i="10" s="1"/>
  <c r="F45" i="10"/>
  <c r="F44" i="10"/>
  <c r="G44" i="10" s="1"/>
  <c r="H44" i="10" s="1"/>
  <c r="F43" i="10"/>
  <c r="G43" i="10" s="1"/>
  <c r="H43" i="10" s="1"/>
  <c r="F42" i="10"/>
  <c r="G42" i="10" s="1"/>
  <c r="H42" i="10" s="1"/>
  <c r="F41" i="10"/>
  <c r="G41" i="10" s="1"/>
  <c r="H41" i="10" s="1"/>
  <c r="F40" i="10"/>
  <c r="G40" i="10" s="1"/>
  <c r="H40" i="10" s="1"/>
  <c r="I40" i="10" l="1"/>
  <c r="J40" i="10" s="1"/>
  <c r="K40" i="10" s="1"/>
  <c r="H51" i="10"/>
  <c r="I45" i="10"/>
  <c r="J45" i="10" s="1"/>
  <c r="I48" i="10"/>
  <c r="K48" i="10" s="1"/>
  <c r="I43" i="10"/>
  <c r="K43" i="10" s="1"/>
  <c r="I46" i="10"/>
  <c r="J46" i="10" s="1"/>
  <c r="I41" i="10"/>
  <c r="J41" i="10" s="1"/>
  <c r="I44" i="10"/>
  <c r="I49" i="10"/>
  <c r="J49" i="10" s="1"/>
  <c r="I42" i="10"/>
  <c r="J42" i="10" s="1"/>
  <c r="I47" i="10"/>
  <c r="J47" i="10" s="1"/>
  <c r="D7" i="14"/>
  <c r="D6" i="14"/>
  <c r="K45" i="10" l="1"/>
  <c r="K47" i="10"/>
  <c r="K46" i="10"/>
  <c r="K49" i="10"/>
  <c r="K41" i="10"/>
  <c r="J43" i="10"/>
  <c r="K42" i="10"/>
  <c r="J44" i="10"/>
  <c r="J51" i="10" s="1"/>
  <c r="K93" i="10" s="1"/>
  <c r="K95" i="10" s="1"/>
  <c r="J48" i="10"/>
  <c r="D22" i="4"/>
  <c r="K52" i="10" l="1"/>
  <c r="K44" i="10"/>
  <c r="K51" i="10" s="1"/>
  <c r="B9" i="8"/>
  <c r="B8" i="8"/>
  <c r="B8" i="4"/>
  <c r="B7" i="4"/>
  <c r="B8" i="3"/>
  <c r="B7" i="3"/>
  <c r="B7" i="2"/>
  <c r="B6" i="2"/>
  <c r="E58" i="12"/>
  <c r="C25" i="12"/>
  <c r="C24" i="12"/>
  <c r="E61" i="11"/>
  <c r="C30" i="11"/>
  <c r="C29" i="11"/>
  <c r="C33" i="10"/>
  <c r="C32" i="10"/>
  <c r="E59" i="7"/>
  <c r="C29" i="7"/>
  <c r="C28" i="7"/>
  <c r="B8" i="1"/>
  <c r="B7" i="1"/>
  <c r="D18" i="1" l="1"/>
  <c r="K88" i="10"/>
  <c r="D23" i="1"/>
  <c r="D21" i="1"/>
  <c r="D19" i="1"/>
  <c r="D15" i="1"/>
  <c r="E31" i="12"/>
  <c r="E36" i="11"/>
  <c r="E34" i="7"/>
  <c r="K90" i="10"/>
  <c r="C19" i="8"/>
  <c r="E614" i="8" l="1"/>
  <c r="D614" i="8"/>
  <c r="F614" i="8" s="1"/>
  <c r="E613" i="8"/>
  <c r="D613" i="8"/>
  <c r="F613" i="8" s="1"/>
  <c r="E612" i="8"/>
  <c r="D612" i="8"/>
  <c r="F612" i="8" s="1"/>
  <c r="E611" i="8"/>
  <c r="D611" i="8"/>
  <c r="F611" i="8" s="1"/>
  <c r="E610" i="8"/>
  <c r="D610" i="8"/>
  <c r="F610" i="8" s="1"/>
  <c r="E609" i="8"/>
  <c r="D609" i="8"/>
  <c r="F609" i="8" s="1"/>
  <c r="E608" i="8"/>
  <c r="D608" i="8"/>
  <c r="F608" i="8" s="1"/>
  <c r="E607" i="8"/>
  <c r="D607" i="8"/>
  <c r="F607" i="8" s="1"/>
  <c r="E606" i="8"/>
  <c r="D606" i="8"/>
  <c r="F606" i="8" s="1"/>
  <c r="E605" i="8"/>
  <c r="D605" i="8"/>
  <c r="F605" i="8" s="1"/>
  <c r="E604" i="8"/>
  <c r="D604" i="8"/>
  <c r="F604" i="8" s="1"/>
  <c r="E603" i="8"/>
  <c r="D603" i="8"/>
  <c r="F603" i="8" s="1"/>
  <c r="E602" i="8"/>
  <c r="D602" i="8"/>
  <c r="F602" i="8" s="1"/>
  <c r="E601" i="8"/>
  <c r="D601" i="8"/>
  <c r="F601" i="8" s="1"/>
  <c r="E600" i="8"/>
  <c r="D600" i="8"/>
  <c r="F600" i="8" s="1"/>
  <c r="E599" i="8"/>
  <c r="D599" i="8"/>
  <c r="F599" i="8" s="1"/>
  <c r="E598" i="8"/>
  <c r="D598" i="8"/>
  <c r="F598" i="8" s="1"/>
  <c r="E597" i="8"/>
  <c r="D597" i="8"/>
  <c r="F597" i="8" s="1"/>
  <c r="E596" i="8"/>
  <c r="D596" i="8"/>
  <c r="F596" i="8" s="1"/>
  <c r="E595" i="8"/>
  <c r="D595" i="8"/>
  <c r="F595" i="8" s="1"/>
  <c r="E594" i="8"/>
  <c r="D594" i="8"/>
  <c r="F594" i="8" s="1"/>
  <c r="E593" i="8"/>
  <c r="D593" i="8"/>
  <c r="F593" i="8" s="1"/>
  <c r="E592" i="8"/>
  <c r="D592" i="8"/>
  <c r="F592" i="8" s="1"/>
  <c r="E591" i="8"/>
  <c r="D591" i="8"/>
  <c r="F591" i="8" s="1"/>
  <c r="E590" i="8"/>
  <c r="D590" i="8"/>
  <c r="F590" i="8" s="1"/>
  <c r="E589" i="8"/>
  <c r="D589" i="8"/>
  <c r="F589" i="8" s="1"/>
  <c r="E588" i="8"/>
  <c r="D588" i="8"/>
  <c r="F588" i="8" s="1"/>
  <c r="E587" i="8"/>
  <c r="D587" i="8"/>
  <c r="F587" i="8" s="1"/>
  <c r="E586" i="8"/>
  <c r="D586" i="8"/>
  <c r="F586" i="8" s="1"/>
  <c r="E585" i="8"/>
  <c r="D585" i="8"/>
  <c r="F585" i="8" s="1"/>
  <c r="E584" i="8"/>
  <c r="D584" i="8"/>
  <c r="F584" i="8" s="1"/>
  <c r="E583" i="8"/>
  <c r="D583" i="8"/>
  <c r="F583" i="8" s="1"/>
  <c r="E582" i="8"/>
  <c r="D582" i="8"/>
  <c r="F582" i="8" s="1"/>
  <c r="E581" i="8"/>
  <c r="D581" i="8"/>
  <c r="F581" i="8" s="1"/>
  <c r="E580" i="8"/>
  <c r="D580" i="8"/>
  <c r="F580" i="8" s="1"/>
  <c r="E579" i="8"/>
  <c r="D579" i="8"/>
  <c r="F579" i="8" s="1"/>
  <c r="E578" i="8"/>
  <c r="D578" i="8"/>
  <c r="F578" i="8" s="1"/>
  <c r="E577" i="8"/>
  <c r="D577" i="8"/>
  <c r="F577" i="8" s="1"/>
  <c r="E576" i="8"/>
  <c r="D576" i="8"/>
  <c r="F576" i="8" s="1"/>
  <c r="E575" i="8"/>
  <c r="D575" i="8"/>
  <c r="F575" i="8" s="1"/>
  <c r="E574" i="8"/>
  <c r="D574" i="8"/>
  <c r="F574" i="8" s="1"/>
  <c r="E573" i="8"/>
  <c r="D573" i="8"/>
  <c r="F573" i="8" s="1"/>
  <c r="E572" i="8"/>
  <c r="D572" i="8"/>
  <c r="F572" i="8" s="1"/>
  <c r="E571" i="8"/>
  <c r="D571" i="8"/>
  <c r="F571" i="8" s="1"/>
  <c r="E570" i="8"/>
  <c r="D570" i="8"/>
  <c r="F570" i="8" s="1"/>
  <c r="E569" i="8"/>
  <c r="D569" i="8"/>
  <c r="F569" i="8" s="1"/>
  <c r="E568" i="8"/>
  <c r="D568" i="8"/>
  <c r="F568" i="8" s="1"/>
  <c r="E567" i="8"/>
  <c r="D567" i="8"/>
  <c r="F567" i="8" s="1"/>
  <c r="E566" i="8"/>
  <c r="D566" i="8"/>
  <c r="F566" i="8" s="1"/>
  <c r="E565" i="8"/>
  <c r="D565" i="8"/>
  <c r="F565" i="8" s="1"/>
  <c r="E564" i="8"/>
  <c r="D564" i="8"/>
  <c r="F564" i="8" s="1"/>
  <c r="E563" i="8"/>
  <c r="D563" i="8"/>
  <c r="F563" i="8" s="1"/>
  <c r="E562" i="8"/>
  <c r="D562" i="8"/>
  <c r="F562" i="8" s="1"/>
  <c r="E561" i="8"/>
  <c r="D561" i="8"/>
  <c r="F561" i="8" s="1"/>
  <c r="E560" i="8"/>
  <c r="D560" i="8"/>
  <c r="F560" i="8" s="1"/>
  <c r="E559" i="8"/>
  <c r="D559" i="8"/>
  <c r="F559" i="8" s="1"/>
  <c r="E558" i="8"/>
  <c r="D558" i="8"/>
  <c r="F558" i="8" s="1"/>
  <c r="E557" i="8"/>
  <c r="D557" i="8"/>
  <c r="F557" i="8" s="1"/>
  <c r="E556" i="8"/>
  <c r="D556" i="8"/>
  <c r="F556" i="8" s="1"/>
  <c r="E555" i="8"/>
  <c r="D555" i="8"/>
  <c r="F555" i="8" s="1"/>
  <c r="E554" i="8"/>
  <c r="D554" i="8"/>
  <c r="F554" i="8" s="1"/>
  <c r="E553" i="8"/>
  <c r="D553" i="8"/>
  <c r="F553" i="8" s="1"/>
  <c r="E552" i="8"/>
  <c r="D552" i="8"/>
  <c r="F552" i="8" s="1"/>
  <c r="E551" i="8"/>
  <c r="D551" i="8"/>
  <c r="F551" i="8" s="1"/>
  <c r="E550" i="8"/>
  <c r="D550" i="8"/>
  <c r="F550" i="8" s="1"/>
  <c r="E549" i="8"/>
  <c r="D549" i="8"/>
  <c r="F549" i="8" s="1"/>
  <c r="E548" i="8"/>
  <c r="D548" i="8"/>
  <c r="F548" i="8" s="1"/>
  <c r="E547" i="8"/>
  <c r="D547" i="8"/>
  <c r="F547" i="8" s="1"/>
  <c r="E546" i="8"/>
  <c r="D546" i="8"/>
  <c r="F546" i="8" s="1"/>
  <c r="E545" i="8"/>
  <c r="D545" i="8"/>
  <c r="F545" i="8" s="1"/>
  <c r="E544" i="8"/>
  <c r="D544" i="8"/>
  <c r="F544" i="8" s="1"/>
  <c r="E543" i="8"/>
  <c r="D543" i="8"/>
  <c r="F543" i="8" s="1"/>
  <c r="E542" i="8"/>
  <c r="D542" i="8"/>
  <c r="F542" i="8" s="1"/>
  <c r="E541" i="8"/>
  <c r="D541" i="8"/>
  <c r="F541" i="8" s="1"/>
  <c r="E540" i="8"/>
  <c r="D540" i="8"/>
  <c r="F540" i="8" s="1"/>
  <c r="E539" i="8"/>
  <c r="D539" i="8"/>
  <c r="F539" i="8" s="1"/>
  <c r="E538" i="8"/>
  <c r="D538" i="8"/>
  <c r="F538" i="8" s="1"/>
  <c r="E537" i="8"/>
  <c r="D537" i="8"/>
  <c r="F537" i="8" s="1"/>
  <c r="E536" i="8"/>
  <c r="D536" i="8"/>
  <c r="F536" i="8" s="1"/>
  <c r="E535" i="8"/>
  <c r="D535" i="8"/>
  <c r="F535" i="8" s="1"/>
  <c r="E534" i="8"/>
  <c r="D534" i="8"/>
  <c r="F534" i="8" s="1"/>
  <c r="E533" i="8"/>
  <c r="D533" i="8"/>
  <c r="F533" i="8" s="1"/>
  <c r="E532" i="8"/>
  <c r="D532" i="8"/>
  <c r="F532" i="8" s="1"/>
  <c r="E531" i="8"/>
  <c r="D531" i="8"/>
  <c r="F531" i="8" s="1"/>
  <c r="E530" i="8"/>
  <c r="D530" i="8"/>
  <c r="F530" i="8" s="1"/>
  <c r="E529" i="8"/>
  <c r="D529" i="8"/>
  <c r="F529" i="8" s="1"/>
  <c r="E528" i="8"/>
  <c r="D528" i="8"/>
  <c r="F528" i="8" s="1"/>
  <c r="E527" i="8"/>
  <c r="D527" i="8"/>
  <c r="F527" i="8" s="1"/>
  <c r="E526" i="8"/>
  <c r="D526" i="8"/>
  <c r="F526" i="8" s="1"/>
  <c r="E525" i="8"/>
  <c r="D525" i="8"/>
  <c r="F525" i="8" s="1"/>
  <c r="E524" i="8"/>
  <c r="D524" i="8"/>
  <c r="F524" i="8" s="1"/>
  <c r="E523" i="8"/>
  <c r="D523" i="8"/>
  <c r="F523" i="8" s="1"/>
  <c r="E522" i="8"/>
  <c r="D522" i="8"/>
  <c r="F522" i="8" s="1"/>
  <c r="E521" i="8"/>
  <c r="D521" i="8"/>
  <c r="F521" i="8" s="1"/>
  <c r="E520" i="8"/>
  <c r="D520" i="8"/>
  <c r="F520" i="8" s="1"/>
  <c r="E519" i="8"/>
  <c r="D519" i="8"/>
  <c r="F519" i="8" s="1"/>
  <c r="E518" i="8"/>
  <c r="D518" i="8"/>
  <c r="F518" i="8" s="1"/>
  <c r="E517" i="8"/>
  <c r="D517" i="8"/>
  <c r="F517" i="8" s="1"/>
  <c r="E516" i="8"/>
  <c r="D516" i="8"/>
  <c r="F516" i="8" s="1"/>
  <c r="E515" i="8"/>
  <c r="D515" i="8"/>
  <c r="F515" i="8" s="1"/>
  <c r="E514" i="8"/>
  <c r="D514" i="8"/>
  <c r="F514" i="8" s="1"/>
  <c r="E513" i="8"/>
  <c r="D513" i="8"/>
  <c r="F513" i="8" s="1"/>
  <c r="E512" i="8"/>
  <c r="D512" i="8"/>
  <c r="F512" i="8" s="1"/>
  <c r="E511" i="8"/>
  <c r="D511" i="8"/>
  <c r="F511" i="8" s="1"/>
  <c r="E510" i="8"/>
  <c r="D510" i="8"/>
  <c r="F510" i="8" s="1"/>
  <c r="E509" i="8"/>
  <c r="D509" i="8"/>
  <c r="F509" i="8" s="1"/>
  <c r="E508" i="8"/>
  <c r="D508" i="8"/>
  <c r="F508" i="8" s="1"/>
  <c r="E507" i="8"/>
  <c r="D507" i="8"/>
  <c r="F507" i="8" s="1"/>
  <c r="E506" i="8"/>
  <c r="D506" i="8"/>
  <c r="F506" i="8" s="1"/>
  <c r="E505" i="8"/>
  <c r="D505" i="8"/>
  <c r="F505" i="8" s="1"/>
  <c r="E504" i="8"/>
  <c r="D504" i="8"/>
  <c r="F504" i="8" s="1"/>
  <c r="E503" i="8"/>
  <c r="D503" i="8"/>
  <c r="F503" i="8" s="1"/>
  <c r="E502" i="8"/>
  <c r="D502" i="8"/>
  <c r="F502" i="8" s="1"/>
  <c r="E501" i="8"/>
  <c r="D501" i="8"/>
  <c r="F501" i="8" s="1"/>
  <c r="E500" i="8"/>
  <c r="D500" i="8"/>
  <c r="F500" i="8" s="1"/>
  <c r="E499" i="8"/>
  <c r="D499" i="8"/>
  <c r="F499" i="8" s="1"/>
  <c r="E498" i="8"/>
  <c r="D498" i="8"/>
  <c r="F498" i="8" s="1"/>
  <c r="E497" i="8"/>
  <c r="D497" i="8"/>
  <c r="F497" i="8" s="1"/>
  <c r="E496" i="8"/>
  <c r="D496" i="8"/>
  <c r="F496" i="8" s="1"/>
  <c r="E495" i="8"/>
  <c r="D495" i="8"/>
  <c r="F495" i="8" s="1"/>
  <c r="E494" i="8"/>
  <c r="D494" i="8"/>
  <c r="F494" i="8" s="1"/>
  <c r="E493" i="8"/>
  <c r="D493" i="8"/>
  <c r="F493" i="8" s="1"/>
  <c r="E492" i="8"/>
  <c r="D492" i="8"/>
  <c r="F492" i="8" s="1"/>
  <c r="E491" i="8"/>
  <c r="D491" i="8"/>
  <c r="F491" i="8" s="1"/>
  <c r="E490" i="8"/>
  <c r="D490" i="8"/>
  <c r="F490" i="8" s="1"/>
  <c r="E489" i="8"/>
  <c r="D489" i="8"/>
  <c r="F489" i="8" s="1"/>
  <c r="E488" i="8"/>
  <c r="D488" i="8"/>
  <c r="F488" i="8" s="1"/>
  <c r="E487" i="8"/>
  <c r="D487" i="8"/>
  <c r="F487" i="8" s="1"/>
  <c r="E486" i="8"/>
  <c r="D486" i="8"/>
  <c r="F486" i="8" s="1"/>
  <c r="E485" i="8"/>
  <c r="D485" i="8"/>
  <c r="F485" i="8" s="1"/>
  <c r="E484" i="8"/>
  <c r="D484" i="8"/>
  <c r="F484" i="8" s="1"/>
  <c r="E483" i="8"/>
  <c r="D483" i="8"/>
  <c r="F483" i="8" s="1"/>
  <c r="E482" i="8"/>
  <c r="D482" i="8"/>
  <c r="F482" i="8" s="1"/>
  <c r="E481" i="8"/>
  <c r="D481" i="8"/>
  <c r="F481" i="8" s="1"/>
  <c r="E480" i="8"/>
  <c r="D480" i="8"/>
  <c r="F480" i="8" s="1"/>
  <c r="E479" i="8"/>
  <c r="D479" i="8"/>
  <c r="F479" i="8" s="1"/>
  <c r="E478" i="8"/>
  <c r="D478" i="8"/>
  <c r="F478" i="8" s="1"/>
  <c r="E477" i="8"/>
  <c r="D477" i="8"/>
  <c r="F477" i="8" s="1"/>
  <c r="E476" i="8"/>
  <c r="D476" i="8"/>
  <c r="F476" i="8" s="1"/>
  <c r="E475" i="8"/>
  <c r="D475" i="8"/>
  <c r="F475" i="8" s="1"/>
  <c r="E474" i="8"/>
  <c r="D474" i="8"/>
  <c r="F474" i="8" s="1"/>
  <c r="E473" i="8"/>
  <c r="D473" i="8"/>
  <c r="F473" i="8" s="1"/>
  <c r="E472" i="8"/>
  <c r="D472" i="8"/>
  <c r="F472" i="8" s="1"/>
  <c r="E471" i="8"/>
  <c r="D471" i="8"/>
  <c r="F471" i="8" s="1"/>
  <c r="E470" i="8"/>
  <c r="D470" i="8"/>
  <c r="F470" i="8" s="1"/>
  <c r="E469" i="8"/>
  <c r="D469" i="8"/>
  <c r="F469" i="8" s="1"/>
  <c r="E468" i="8"/>
  <c r="D468" i="8"/>
  <c r="F468" i="8" s="1"/>
  <c r="E467" i="8"/>
  <c r="D467" i="8"/>
  <c r="F467" i="8" s="1"/>
  <c r="E466" i="8"/>
  <c r="D466" i="8"/>
  <c r="F466" i="8" s="1"/>
  <c r="E465" i="8"/>
  <c r="D465" i="8"/>
  <c r="F465" i="8" s="1"/>
  <c r="E464" i="8"/>
  <c r="D464" i="8"/>
  <c r="F464" i="8" s="1"/>
  <c r="E463" i="8"/>
  <c r="D463" i="8"/>
  <c r="F463" i="8" s="1"/>
  <c r="E462" i="8"/>
  <c r="D462" i="8"/>
  <c r="F462" i="8" s="1"/>
  <c r="E461" i="8"/>
  <c r="D461" i="8"/>
  <c r="F461" i="8" s="1"/>
  <c r="E460" i="8"/>
  <c r="D460" i="8"/>
  <c r="F460" i="8" s="1"/>
  <c r="E459" i="8"/>
  <c r="D459" i="8"/>
  <c r="F459" i="8" s="1"/>
  <c r="E458" i="8"/>
  <c r="D458" i="8"/>
  <c r="F458" i="8" s="1"/>
  <c r="E457" i="8"/>
  <c r="D457" i="8"/>
  <c r="F457" i="8" s="1"/>
  <c r="E456" i="8"/>
  <c r="D456" i="8"/>
  <c r="F456" i="8" s="1"/>
  <c r="E455" i="8"/>
  <c r="D455" i="8"/>
  <c r="F455" i="8" s="1"/>
  <c r="E454" i="8"/>
  <c r="D454" i="8"/>
  <c r="F454" i="8" s="1"/>
  <c r="E453" i="8"/>
  <c r="D453" i="8"/>
  <c r="F453" i="8" s="1"/>
  <c r="E452" i="8"/>
  <c r="D452" i="8"/>
  <c r="F452" i="8" s="1"/>
  <c r="E451" i="8"/>
  <c r="D451" i="8"/>
  <c r="F451" i="8" s="1"/>
  <c r="E450" i="8"/>
  <c r="D450" i="8"/>
  <c r="F450" i="8" s="1"/>
  <c r="E449" i="8"/>
  <c r="D449" i="8"/>
  <c r="F449" i="8" s="1"/>
  <c r="E448" i="8"/>
  <c r="D448" i="8"/>
  <c r="F448" i="8" s="1"/>
  <c r="E447" i="8"/>
  <c r="D447" i="8"/>
  <c r="F447" i="8" s="1"/>
  <c r="E446" i="8"/>
  <c r="D446" i="8"/>
  <c r="F446" i="8" s="1"/>
  <c r="E445" i="8"/>
  <c r="D445" i="8"/>
  <c r="F445" i="8" s="1"/>
  <c r="E444" i="8"/>
  <c r="D444" i="8"/>
  <c r="F444" i="8" s="1"/>
  <c r="E443" i="8"/>
  <c r="D443" i="8"/>
  <c r="F443" i="8" s="1"/>
  <c r="E442" i="8"/>
  <c r="D442" i="8"/>
  <c r="F442" i="8" s="1"/>
  <c r="E441" i="8"/>
  <c r="D441" i="8"/>
  <c r="F441" i="8" s="1"/>
  <c r="E440" i="8"/>
  <c r="D440" i="8"/>
  <c r="F440" i="8" s="1"/>
  <c r="E439" i="8"/>
  <c r="D439" i="8"/>
  <c r="F439" i="8" s="1"/>
  <c r="E438" i="8"/>
  <c r="D438" i="8"/>
  <c r="F438" i="8" s="1"/>
  <c r="E437" i="8"/>
  <c r="D437" i="8"/>
  <c r="F437" i="8" s="1"/>
  <c r="E436" i="8"/>
  <c r="D436" i="8"/>
  <c r="F436" i="8" s="1"/>
  <c r="E435" i="8"/>
  <c r="D435" i="8"/>
  <c r="F435" i="8" s="1"/>
  <c r="E434" i="8"/>
  <c r="D434" i="8"/>
  <c r="F434" i="8" s="1"/>
  <c r="E433" i="8"/>
  <c r="D433" i="8"/>
  <c r="F433" i="8" s="1"/>
  <c r="E432" i="8"/>
  <c r="D432" i="8"/>
  <c r="F432" i="8" s="1"/>
  <c r="E431" i="8"/>
  <c r="D431" i="8"/>
  <c r="F431" i="8" s="1"/>
  <c r="E430" i="8"/>
  <c r="D430" i="8"/>
  <c r="F430" i="8" s="1"/>
  <c r="E429" i="8"/>
  <c r="D429" i="8"/>
  <c r="F429" i="8" s="1"/>
  <c r="E428" i="8"/>
  <c r="D428" i="8"/>
  <c r="F428" i="8" s="1"/>
  <c r="E427" i="8"/>
  <c r="D427" i="8"/>
  <c r="F427" i="8" s="1"/>
  <c r="E426" i="8"/>
  <c r="D426" i="8"/>
  <c r="F426" i="8" s="1"/>
  <c r="E425" i="8"/>
  <c r="D425" i="8"/>
  <c r="F425" i="8" s="1"/>
  <c r="E424" i="8"/>
  <c r="D424" i="8"/>
  <c r="F424" i="8" s="1"/>
  <c r="E423" i="8"/>
  <c r="D423" i="8"/>
  <c r="F423" i="8" s="1"/>
  <c r="E422" i="8"/>
  <c r="D422" i="8"/>
  <c r="F422" i="8" s="1"/>
  <c r="E421" i="8"/>
  <c r="D421" i="8"/>
  <c r="F421" i="8" s="1"/>
  <c r="E420" i="8"/>
  <c r="D420" i="8"/>
  <c r="F420" i="8" s="1"/>
  <c r="E419" i="8"/>
  <c r="D419" i="8"/>
  <c r="F419" i="8" s="1"/>
  <c r="E418" i="8"/>
  <c r="D418" i="8"/>
  <c r="F418" i="8" s="1"/>
  <c r="E417" i="8"/>
  <c r="D417" i="8"/>
  <c r="F417" i="8" s="1"/>
  <c r="E416" i="8"/>
  <c r="D416" i="8"/>
  <c r="F416" i="8" s="1"/>
  <c r="E415" i="8"/>
  <c r="D415" i="8"/>
  <c r="F415" i="8" s="1"/>
  <c r="E414" i="8"/>
  <c r="D414" i="8"/>
  <c r="F414" i="8" s="1"/>
  <c r="E413" i="8"/>
  <c r="D413" i="8"/>
  <c r="F413" i="8" s="1"/>
  <c r="E412" i="8"/>
  <c r="D412" i="8"/>
  <c r="F412" i="8" s="1"/>
  <c r="E411" i="8"/>
  <c r="D411" i="8"/>
  <c r="F411" i="8" s="1"/>
  <c r="E410" i="8"/>
  <c r="D410" i="8"/>
  <c r="F410" i="8" s="1"/>
  <c r="E409" i="8"/>
  <c r="D409" i="8"/>
  <c r="F409" i="8" s="1"/>
  <c r="E408" i="8"/>
  <c r="D408" i="8"/>
  <c r="F408" i="8" s="1"/>
  <c r="E407" i="8"/>
  <c r="D407" i="8"/>
  <c r="F407" i="8" s="1"/>
  <c r="E406" i="8"/>
  <c r="D406" i="8"/>
  <c r="F406" i="8" s="1"/>
  <c r="E405" i="8"/>
  <c r="D405" i="8"/>
  <c r="F405" i="8" s="1"/>
  <c r="E404" i="8"/>
  <c r="D404" i="8"/>
  <c r="F404" i="8" s="1"/>
  <c r="E403" i="8"/>
  <c r="D403" i="8"/>
  <c r="F403" i="8" s="1"/>
  <c r="E402" i="8"/>
  <c r="D402" i="8"/>
  <c r="F402" i="8" s="1"/>
  <c r="E401" i="8"/>
  <c r="D401" i="8"/>
  <c r="F401" i="8" s="1"/>
  <c r="E400" i="8"/>
  <c r="D400" i="8"/>
  <c r="F400" i="8" s="1"/>
  <c r="E399" i="8"/>
  <c r="D399" i="8"/>
  <c r="F399" i="8" s="1"/>
  <c r="E398" i="8"/>
  <c r="D398" i="8"/>
  <c r="F398" i="8" s="1"/>
  <c r="E397" i="8"/>
  <c r="D397" i="8"/>
  <c r="F397" i="8" s="1"/>
  <c r="E396" i="8"/>
  <c r="D396" i="8"/>
  <c r="F396" i="8" s="1"/>
  <c r="E395" i="8"/>
  <c r="D395" i="8"/>
  <c r="F395" i="8" s="1"/>
  <c r="E394" i="8"/>
  <c r="D394" i="8"/>
  <c r="F394" i="8" s="1"/>
  <c r="E393" i="8"/>
  <c r="D393" i="8"/>
  <c r="F393" i="8" s="1"/>
  <c r="E392" i="8"/>
  <c r="D392" i="8"/>
  <c r="F392" i="8" s="1"/>
  <c r="E391" i="8"/>
  <c r="D391" i="8"/>
  <c r="F391" i="8" s="1"/>
  <c r="E390" i="8"/>
  <c r="D390" i="8"/>
  <c r="F390" i="8" s="1"/>
  <c r="E389" i="8"/>
  <c r="D389" i="8"/>
  <c r="F389" i="8" s="1"/>
  <c r="E388" i="8"/>
  <c r="D388" i="8"/>
  <c r="F388" i="8" s="1"/>
  <c r="E387" i="8"/>
  <c r="D387" i="8"/>
  <c r="F387" i="8" s="1"/>
  <c r="E386" i="8"/>
  <c r="D386" i="8"/>
  <c r="F386" i="8" s="1"/>
  <c r="E385" i="8"/>
  <c r="D385" i="8"/>
  <c r="F385" i="8" s="1"/>
  <c r="E384" i="8"/>
  <c r="D384" i="8"/>
  <c r="F384" i="8" s="1"/>
  <c r="E383" i="8"/>
  <c r="D383" i="8"/>
  <c r="F383" i="8" s="1"/>
  <c r="E382" i="8"/>
  <c r="D382" i="8"/>
  <c r="F382" i="8" s="1"/>
  <c r="E381" i="8"/>
  <c r="D381" i="8"/>
  <c r="F381" i="8" s="1"/>
  <c r="E380" i="8"/>
  <c r="D380" i="8"/>
  <c r="F380" i="8" s="1"/>
  <c r="E379" i="8"/>
  <c r="D379" i="8"/>
  <c r="F379" i="8" s="1"/>
  <c r="E378" i="8"/>
  <c r="D378" i="8"/>
  <c r="F378" i="8" s="1"/>
  <c r="E377" i="8"/>
  <c r="D377" i="8"/>
  <c r="F377" i="8" s="1"/>
  <c r="E376" i="8"/>
  <c r="D376" i="8"/>
  <c r="F376" i="8" s="1"/>
  <c r="E375" i="8"/>
  <c r="D375" i="8"/>
  <c r="F375" i="8" s="1"/>
  <c r="E374" i="8"/>
  <c r="D374" i="8"/>
  <c r="F374" i="8" s="1"/>
  <c r="E373" i="8"/>
  <c r="D373" i="8"/>
  <c r="F373" i="8" s="1"/>
  <c r="E372" i="8"/>
  <c r="D372" i="8"/>
  <c r="F372" i="8" s="1"/>
  <c r="E371" i="8"/>
  <c r="D371" i="8"/>
  <c r="F371" i="8" s="1"/>
  <c r="E370" i="8"/>
  <c r="D370" i="8"/>
  <c r="F370" i="8" s="1"/>
  <c r="E369" i="8"/>
  <c r="D369" i="8"/>
  <c r="F369" i="8" s="1"/>
  <c r="E368" i="8"/>
  <c r="D368" i="8"/>
  <c r="F368" i="8" s="1"/>
  <c r="E367" i="8"/>
  <c r="D367" i="8"/>
  <c r="F367" i="8" s="1"/>
  <c r="E366" i="8"/>
  <c r="D366" i="8"/>
  <c r="F366" i="8" s="1"/>
  <c r="E365" i="8"/>
  <c r="D365" i="8"/>
  <c r="F365" i="8" s="1"/>
  <c r="E364" i="8"/>
  <c r="D364" i="8"/>
  <c r="F364" i="8" s="1"/>
  <c r="E363" i="8"/>
  <c r="D363" i="8"/>
  <c r="F363" i="8" s="1"/>
  <c r="E362" i="8"/>
  <c r="D362" i="8"/>
  <c r="F362" i="8" s="1"/>
  <c r="E361" i="8"/>
  <c r="D361" i="8"/>
  <c r="F361" i="8" s="1"/>
  <c r="E360" i="8"/>
  <c r="D360" i="8"/>
  <c r="F360" i="8" s="1"/>
  <c r="E359" i="8"/>
  <c r="D359" i="8"/>
  <c r="F359" i="8" s="1"/>
  <c r="E358" i="8"/>
  <c r="D358" i="8"/>
  <c r="F358" i="8" s="1"/>
  <c r="E357" i="8"/>
  <c r="D357" i="8"/>
  <c r="F357" i="8" s="1"/>
  <c r="E356" i="8"/>
  <c r="D356" i="8"/>
  <c r="F356" i="8" s="1"/>
  <c r="E355" i="8"/>
  <c r="D355" i="8"/>
  <c r="F355" i="8" s="1"/>
  <c r="E354" i="8"/>
  <c r="D354" i="8"/>
  <c r="F354" i="8" s="1"/>
  <c r="E353" i="8"/>
  <c r="D353" i="8"/>
  <c r="F353" i="8" s="1"/>
  <c r="E352" i="8"/>
  <c r="D352" i="8"/>
  <c r="F352" i="8" s="1"/>
  <c r="E351" i="8"/>
  <c r="D351" i="8"/>
  <c r="F351" i="8" s="1"/>
  <c r="E350" i="8"/>
  <c r="D350" i="8"/>
  <c r="F350" i="8" s="1"/>
  <c r="E349" i="8"/>
  <c r="D349" i="8"/>
  <c r="F349" i="8" s="1"/>
  <c r="E348" i="8"/>
  <c r="D348" i="8"/>
  <c r="F348" i="8" s="1"/>
  <c r="E347" i="8"/>
  <c r="D347" i="8"/>
  <c r="F347" i="8" s="1"/>
  <c r="E346" i="8"/>
  <c r="D346" i="8"/>
  <c r="F346" i="8" s="1"/>
  <c r="E345" i="8"/>
  <c r="D345" i="8"/>
  <c r="F345" i="8" s="1"/>
  <c r="E344" i="8"/>
  <c r="D344" i="8"/>
  <c r="F344" i="8" s="1"/>
  <c r="E343" i="8"/>
  <c r="D343" i="8"/>
  <c r="F343" i="8" s="1"/>
  <c r="E342" i="8"/>
  <c r="D342" i="8"/>
  <c r="F342" i="8" s="1"/>
  <c r="E341" i="8"/>
  <c r="D341" i="8"/>
  <c r="F341" i="8" s="1"/>
  <c r="E340" i="8"/>
  <c r="D340" i="8"/>
  <c r="F340" i="8" s="1"/>
  <c r="E339" i="8"/>
  <c r="D339" i="8"/>
  <c r="F339" i="8" s="1"/>
  <c r="E338" i="8"/>
  <c r="D338" i="8"/>
  <c r="F338" i="8" s="1"/>
  <c r="E337" i="8"/>
  <c r="D337" i="8"/>
  <c r="F337" i="8" s="1"/>
  <c r="E336" i="8"/>
  <c r="D336" i="8"/>
  <c r="F336" i="8" s="1"/>
  <c r="E335" i="8"/>
  <c r="D335" i="8"/>
  <c r="F335" i="8" s="1"/>
  <c r="E334" i="8"/>
  <c r="D334" i="8"/>
  <c r="F334" i="8" s="1"/>
  <c r="E333" i="8"/>
  <c r="D333" i="8"/>
  <c r="F333" i="8" s="1"/>
  <c r="E332" i="8"/>
  <c r="D332" i="8"/>
  <c r="F332" i="8" s="1"/>
  <c r="E331" i="8"/>
  <c r="D331" i="8"/>
  <c r="F331" i="8" s="1"/>
  <c r="E330" i="8"/>
  <c r="D330" i="8"/>
  <c r="F330" i="8" s="1"/>
  <c r="E329" i="8"/>
  <c r="D329" i="8"/>
  <c r="F329" i="8" s="1"/>
  <c r="E328" i="8"/>
  <c r="D328" i="8"/>
  <c r="F328" i="8" s="1"/>
  <c r="E327" i="8"/>
  <c r="D327" i="8"/>
  <c r="F327" i="8" s="1"/>
  <c r="E326" i="8"/>
  <c r="D326" i="8"/>
  <c r="F326" i="8" s="1"/>
  <c r="E325" i="8"/>
  <c r="D325" i="8"/>
  <c r="F325" i="8" s="1"/>
  <c r="E324" i="8"/>
  <c r="D324" i="8"/>
  <c r="F324" i="8" s="1"/>
  <c r="E323" i="8"/>
  <c r="D323" i="8"/>
  <c r="F323" i="8" s="1"/>
  <c r="E322" i="8"/>
  <c r="D322" i="8"/>
  <c r="F322" i="8" s="1"/>
  <c r="E321" i="8"/>
  <c r="D321" i="8"/>
  <c r="F321" i="8" s="1"/>
  <c r="E320" i="8"/>
  <c r="D320" i="8"/>
  <c r="F320" i="8" s="1"/>
  <c r="E319" i="8"/>
  <c r="D319" i="8"/>
  <c r="F319" i="8" s="1"/>
  <c r="E318" i="8"/>
  <c r="D318" i="8"/>
  <c r="F318" i="8" s="1"/>
  <c r="E317" i="8"/>
  <c r="D317" i="8"/>
  <c r="F317" i="8" s="1"/>
  <c r="E316" i="8"/>
  <c r="D316" i="8"/>
  <c r="F316" i="8" s="1"/>
  <c r="E315" i="8"/>
  <c r="D315" i="8"/>
  <c r="F315" i="8" s="1"/>
  <c r="E314" i="8"/>
  <c r="D314" i="8"/>
  <c r="F314" i="8" s="1"/>
  <c r="E313" i="8"/>
  <c r="D313" i="8"/>
  <c r="F313" i="8" s="1"/>
  <c r="E312" i="8"/>
  <c r="D312" i="8"/>
  <c r="F312" i="8" s="1"/>
  <c r="E311" i="8"/>
  <c r="D311" i="8"/>
  <c r="F311" i="8" s="1"/>
  <c r="E310" i="8"/>
  <c r="D310" i="8"/>
  <c r="F310" i="8" s="1"/>
  <c r="E309" i="8"/>
  <c r="D309" i="8"/>
  <c r="F309" i="8" s="1"/>
  <c r="E308" i="8"/>
  <c r="D308" i="8"/>
  <c r="F308" i="8" s="1"/>
  <c r="E307" i="8"/>
  <c r="D307" i="8"/>
  <c r="F307" i="8" s="1"/>
  <c r="E306" i="8"/>
  <c r="D306" i="8"/>
  <c r="F306" i="8" s="1"/>
  <c r="E305" i="8"/>
  <c r="D305" i="8"/>
  <c r="F305" i="8" s="1"/>
  <c r="E304" i="8"/>
  <c r="D304" i="8"/>
  <c r="F304" i="8" s="1"/>
  <c r="E303" i="8"/>
  <c r="D303" i="8"/>
  <c r="F303" i="8" s="1"/>
  <c r="E302" i="8"/>
  <c r="D302" i="8"/>
  <c r="F302" i="8" s="1"/>
  <c r="E301" i="8"/>
  <c r="D301" i="8"/>
  <c r="F301" i="8" s="1"/>
  <c r="E300" i="8"/>
  <c r="D300" i="8"/>
  <c r="F300" i="8" s="1"/>
  <c r="E299" i="8"/>
  <c r="D299" i="8"/>
  <c r="F299" i="8" s="1"/>
  <c r="E298" i="8"/>
  <c r="D298" i="8"/>
  <c r="F298" i="8" s="1"/>
  <c r="E297" i="8"/>
  <c r="D297" i="8"/>
  <c r="F297" i="8" s="1"/>
  <c r="E296" i="8"/>
  <c r="D296" i="8"/>
  <c r="F296" i="8" s="1"/>
  <c r="E295" i="8"/>
  <c r="D295" i="8"/>
  <c r="F295" i="8" s="1"/>
  <c r="E294" i="8"/>
  <c r="D294" i="8"/>
  <c r="F294" i="8" s="1"/>
  <c r="E293" i="8"/>
  <c r="D293" i="8"/>
  <c r="F293" i="8" s="1"/>
  <c r="E292" i="8"/>
  <c r="D292" i="8"/>
  <c r="F292" i="8" s="1"/>
  <c r="E291" i="8"/>
  <c r="D291" i="8"/>
  <c r="F291" i="8" s="1"/>
  <c r="E290" i="8"/>
  <c r="D290" i="8"/>
  <c r="F290" i="8" s="1"/>
  <c r="E289" i="8"/>
  <c r="D289" i="8"/>
  <c r="F289" i="8" s="1"/>
  <c r="E288" i="8"/>
  <c r="D288" i="8"/>
  <c r="F288" i="8" s="1"/>
  <c r="E287" i="8"/>
  <c r="D287" i="8"/>
  <c r="F287" i="8" s="1"/>
  <c r="E286" i="8"/>
  <c r="D286" i="8"/>
  <c r="F286" i="8" s="1"/>
  <c r="E285" i="8"/>
  <c r="D285" i="8"/>
  <c r="F285" i="8" s="1"/>
  <c r="E284" i="8"/>
  <c r="D284" i="8"/>
  <c r="F284" i="8" s="1"/>
  <c r="E283" i="8"/>
  <c r="D283" i="8"/>
  <c r="F283" i="8" s="1"/>
  <c r="E282" i="8"/>
  <c r="D282" i="8"/>
  <c r="F282" i="8" s="1"/>
  <c r="E281" i="8"/>
  <c r="D281" i="8"/>
  <c r="F281" i="8" s="1"/>
  <c r="E280" i="8"/>
  <c r="D280" i="8"/>
  <c r="F280" i="8" s="1"/>
  <c r="E279" i="8"/>
  <c r="D279" i="8"/>
  <c r="F279" i="8" s="1"/>
  <c r="E278" i="8"/>
  <c r="D278" i="8"/>
  <c r="F278" i="8" s="1"/>
  <c r="E277" i="8"/>
  <c r="D277" i="8"/>
  <c r="F277" i="8" s="1"/>
  <c r="E276" i="8"/>
  <c r="D276" i="8"/>
  <c r="F276" i="8" s="1"/>
  <c r="E275" i="8"/>
  <c r="D275" i="8"/>
  <c r="F275" i="8" s="1"/>
  <c r="E274" i="8"/>
  <c r="D274" i="8"/>
  <c r="F274" i="8" s="1"/>
  <c r="E273" i="8"/>
  <c r="D273" i="8"/>
  <c r="F273" i="8" s="1"/>
  <c r="E272" i="8"/>
  <c r="D272" i="8"/>
  <c r="F272" i="8" s="1"/>
  <c r="E271" i="8"/>
  <c r="D271" i="8"/>
  <c r="F271" i="8" s="1"/>
  <c r="E270" i="8"/>
  <c r="D270" i="8"/>
  <c r="F270" i="8" s="1"/>
  <c r="E269" i="8"/>
  <c r="D269" i="8"/>
  <c r="F269" i="8" s="1"/>
  <c r="E268" i="8"/>
  <c r="D268" i="8"/>
  <c r="F268" i="8" s="1"/>
  <c r="E267" i="8"/>
  <c r="D267" i="8"/>
  <c r="F267" i="8" s="1"/>
  <c r="E266" i="8"/>
  <c r="D266" i="8"/>
  <c r="F266" i="8" s="1"/>
  <c r="E265" i="8"/>
  <c r="D265" i="8"/>
  <c r="F265" i="8" s="1"/>
  <c r="E264" i="8"/>
  <c r="D264" i="8"/>
  <c r="F264" i="8" s="1"/>
  <c r="E263" i="8"/>
  <c r="D263" i="8"/>
  <c r="F263" i="8" s="1"/>
  <c r="E262" i="8"/>
  <c r="D262" i="8"/>
  <c r="F262" i="8" s="1"/>
  <c r="E261" i="8"/>
  <c r="D261" i="8"/>
  <c r="F261" i="8" s="1"/>
  <c r="E260" i="8"/>
  <c r="D260" i="8"/>
  <c r="F260" i="8" s="1"/>
  <c r="E259" i="8"/>
  <c r="D259" i="8"/>
  <c r="F259" i="8" s="1"/>
  <c r="E258" i="8"/>
  <c r="D258" i="8"/>
  <c r="F258" i="8" s="1"/>
  <c r="E257" i="8"/>
  <c r="D257" i="8"/>
  <c r="F257" i="8" s="1"/>
  <c r="E256" i="8"/>
  <c r="D256" i="8"/>
  <c r="F256" i="8" s="1"/>
  <c r="E255" i="8"/>
  <c r="D255" i="8"/>
  <c r="F255" i="8" s="1"/>
  <c r="E254" i="8"/>
  <c r="D254" i="8"/>
  <c r="F254" i="8" s="1"/>
  <c r="E253" i="8"/>
  <c r="D253" i="8"/>
  <c r="F253" i="8" s="1"/>
  <c r="E252" i="8"/>
  <c r="D252" i="8"/>
  <c r="F252" i="8" s="1"/>
  <c r="E251" i="8"/>
  <c r="D251" i="8"/>
  <c r="F251" i="8" s="1"/>
  <c r="E250" i="8"/>
  <c r="D250" i="8"/>
  <c r="F250" i="8" s="1"/>
  <c r="E249" i="8"/>
  <c r="D249" i="8"/>
  <c r="F249" i="8" s="1"/>
  <c r="E248" i="8"/>
  <c r="D248" i="8"/>
  <c r="F248" i="8" s="1"/>
  <c r="E247" i="8"/>
  <c r="D247" i="8"/>
  <c r="F247" i="8" s="1"/>
  <c r="E246" i="8"/>
  <c r="D246" i="8"/>
  <c r="F246" i="8" s="1"/>
  <c r="E245" i="8"/>
  <c r="D245" i="8"/>
  <c r="F245" i="8" s="1"/>
  <c r="E244" i="8"/>
  <c r="D244" i="8"/>
  <c r="F244" i="8" s="1"/>
  <c r="E243" i="8"/>
  <c r="D243" i="8"/>
  <c r="F243" i="8" s="1"/>
  <c r="E242" i="8"/>
  <c r="D242" i="8"/>
  <c r="F242" i="8" s="1"/>
  <c r="E241" i="8"/>
  <c r="D241" i="8"/>
  <c r="F241" i="8" s="1"/>
  <c r="E240" i="8"/>
  <c r="D240" i="8"/>
  <c r="F240" i="8" s="1"/>
  <c r="E239" i="8"/>
  <c r="D239" i="8"/>
  <c r="F239" i="8" s="1"/>
  <c r="E238" i="8"/>
  <c r="D238" i="8"/>
  <c r="F238" i="8" s="1"/>
  <c r="E237" i="8"/>
  <c r="D237" i="8"/>
  <c r="F237" i="8" s="1"/>
  <c r="E236" i="8"/>
  <c r="D236" i="8"/>
  <c r="F236" i="8" s="1"/>
  <c r="E235" i="8"/>
  <c r="D235" i="8"/>
  <c r="F235" i="8" s="1"/>
  <c r="E234" i="8"/>
  <c r="D234" i="8"/>
  <c r="F234" i="8" s="1"/>
  <c r="E233" i="8"/>
  <c r="D233" i="8"/>
  <c r="F233" i="8" s="1"/>
  <c r="E232" i="8"/>
  <c r="D232" i="8"/>
  <c r="F232" i="8" s="1"/>
  <c r="E231" i="8"/>
  <c r="D231" i="8"/>
  <c r="F231" i="8" s="1"/>
  <c r="E230" i="8"/>
  <c r="D230" i="8"/>
  <c r="F230" i="8" s="1"/>
  <c r="E229" i="8"/>
  <c r="D229" i="8"/>
  <c r="F229" i="8" s="1"/>
  <c r="E228" i="8"/>
  <c r="D228" i="8"/>
  <c r="F228" i="8" s="1"/>
  <c r="E227" i="8"/>
  <c r="D227" i="8"/>
  <c r="F227" i="8" s="1"/>
  <c r="E226" i="8"/>
  <c r="D226" i="8"/>
  <c r="F226" i="8" s="1"/>
  <c r="E225" i="8"/>
  <c r="D225" i="8"/>
  <c r="F225" i="8" s="1"/>
  <c r="E224" i="8"/>
  <c r="D224" i="8"/>
  <c r="F224" i="8" s="1"/>
  <c r="E223" i="8"/>
  <c r="D223" i="8"/>
  <c r="F223" i="8" s="1"/>
  <c r="E222" i="8"/>
  <c r="D222" i="8"/>
  <c r="F222" i="8" s="1"/>
  <c r="E221" i="8"/>
  <c r="D221" i="8"/>
  <c r="F221" i="8" s="1"/>
  <c r="E220" i="8"/>
  <c r="D220" i="8"/>
  <c r="F220" i="8" s="1"/>
  <c r="E219" i="8"/>
  <c r="D219" i="8"/>
  <c r="F219" i="8" s="1"/>
  <c r="E218" i="8"/>
  <c r="D218" i="8"/>
  <c r="F218" i="8" s="1"/>
  <c r="E217" i="8"/>
  <c r="D217" i="8"/>
  <c r="F217" i="8" s="1"/>
  <c r="E216" i="8"/>
  <c r="D216" i="8"/>
  <c r="F216" i="8" s="1"/>
  <c r="E215" i="8"/>
  <c r="D215" i="8"/>
  <c r="F215" i="8" s="1"/>
  <c r="E214" i="8"/>
  <c r="D214" i="8"/>
  <c r="F214" i="8" s="1"/>
  <c r="E213" i="8"/>
  <c r="D213" i="8"/>
  <c r="F213" i="8" s="1"/>
  <c r="E212" i="8"/>
  <c r="D212" i="8"/>
  <c r="F212" i="8" s="1"/>
  <c r="E211" i="8"/>
  <c r="D211" i="8"/>
  <c r="F211" i="8" s="1"/>
  <c r="E210" i="8"/>
  <c r="D210" i="8"/>
  <c r="F210" i="8" s="1"/>
  <c r="E209" i="8"/>
  <c r="D209" i="8"/>
  <c r="F209" i="8" s="1"/>
  <c r="E208" i="8"/>
  <c r="D208" i="8"/>
  <c r="F208" i="8" s="1"/>
  <c r="E207" i="8"/>
  <c r="D207" i="8"/>
  <c r="F207" i="8" s="1"/>
  <c r="E206" i="8"/>
  <c r="D206" i="8"/>
  <c r="F206" i="8" s="1"/>
  <c r="E205" i="8"/>
  <c r="D205" i="8"/>
  <c r="F205" i="8" s="1"/>
  <c r="E204" i="8"/>
  <c r="D204" i="8"/>
  <c r="F204" i="8" s="1"/>
  <c r="E203" i="8"/>
  <c r="D203" i="8"/>
  <c r="F203" i="8" s="1"/>
  <c r="E202" i="8"/>
  <c r="D202" i="8"/>
  <c r="F202" i="8" s="1"/>
  <c r="E201" i="8"/>
  <c r="D201" i="8"/>
  <c r="F201" i="8" s="1"/>
  <c r="E200" i="8"/>
  <c r="D200" i="8"/>
  <c r="F200" i="8" s="1"/>
  <c r="E199" i="8"/>
  <c r="D199" i="8"/>
  <c r="F199" i="8" s="1"/>
  <c r="E198" i="8"/>
  <c r="D198" i="8"/>
  <c r="F198" i="8" s="1"/>
  <c r="E197" i="8"/>
  <c r="D197" i="8"/>
  <c r="F197" i="8" s="1"/>
  <c r="E196" i="8"/>
  <c r="D196" i="8"/>
  <c r="F196" i="8" s="1"/>
  <c r="E195" i="8"/>
  <c r="D195" i="8"/>
  <c r="F195" i="8" s="1"/>
  <c r="E194" i="8"/>
  <c r="D194" i="8"/>
  <c r="F194" i="8" s="1"/>
  <c r="E193" i="8"/>
  <c r="D193" i="8"/>
  <c r="F193" i="8" s="1"/>
  <c r="E192" i="8"/>
  <c r="D192" i="8"/>
  <c r="F192" i="8" s="1"/>
  <c r="E191" i="8"/>
  <c r="D191" i="8"/>
  <c r="F191" i="8" s="1"/>
  <c r="E190" i="8"/>
  <c r="D190" i="8"/>
  <c r="F190" i="8" s="1"/>
  <c r="E189" i="8"/>
  <c r="D189" i="8"/>
  <c r="F189" i="8" s="1"/>
  <c r="E188" i="8"/>
  <c r="D188" i="8"/>
  <c r="F188" i="8" s="1"/>
  <c r="E187" i="8"/>
  <c r="D187" i="8"/>
  <c r="F187" i="8" s="1"/>
  <c r="E186" i="8"/>
  <c r="D186" i="8"/>
  <c r="F186" i="8" s="1"/>
  <c r="E185" i="8"/>
  <c r="D185" i="8"/>
  <c r="F185" i="8" s="1"/>
  <c r="E184" i="8"/>
  <c r="D184" i="8"/>
  <c r="F184" i="8" s="1"/>
  <c r="E183" i="8"/>
  <c r="D183" i="8"/>
  <c r="F183" i="8" s="1"/>
  <c r="E182" i="8"/>
  <c r="D182" i="8"/>
  <c r="F182" i="8" s="1"/>
  <c r="E181" i="8"/>
  <c r="D181" i="8"/>
  <c r="F181" i="8" s="1"/>
  <c r="E180" i="8"/>
  <c r="D180" i="8"/>
  <c r="F180" i="8" s="1"/>
  <c r="E179" i="8"/>
  <c r="D179" i="8"/>
  <c r="F179" i="8" s="1"/>
  <c r="E178" i="8"/>
  <c r="D178" i="8"/>
  <c r="F178" i="8" s="1"/>
  <c r="E177" i="8"/>
  <c r="D177" i="8"/>
  <c r="F177" i="8" s="1"/>
  <c r="E176" i="8"/>
  <c r="D176" i="8"/>
  <c r="F176" i="8" s="1"/>
  <c r="E175" i="8"/>
  <c r="D175" i="8"/>
  <c r="F175" i="8" s="1"/>
  <c r="E174" i="8"/>
  <c r="D174" i="8"/>
  <c r="F174" i="8" s="1"/>
  <c r="E173" i="8"/>
  <c r="D173" i="8"/>
  <c r="F173" i="8" s="1"/>
  <c r="E172" i="8"/>
  <c r="D172" i="8"/>
  <c r="F172" i="8" s="1"/>
  <c r="E171" i="8"/>
  <c r="D171" i="8"/>
  <c r="F171" i="8" s="1"/>
  <c r="E170" i="8"/>
  <c r="D170" i="8"/>
  <c r="F170" i="8" s="1"/>
  <c r="E169" i="8"/>
  <c r="D169" i="8"/>
  <c r="F169" i="8" s="1"/>
  <c r="E168" i="8"/>
  <c r="D168" i="8"/>
  <c r="F168" i="8" s="1"/>
  <c r="E167" i="8"/>
  <c r="D167" i="8"/>
  <c r="F167" i="8" s="1"/>
  <c r="E166" i="8"/>
  <c r="D166" i="8"/>
  <c r="F166" i="8" s="1"/>
  <c r="E165" i="8"/>
  <c r="D165" i="8"/>
  <c r="F165" i="8" s="1"/>
  <c r="E164" i="8"/>
  <c r="D164" i="8"/>
  <c r="F164" i="8" s="1"/>
  <c r="E163" i="8"/>
  <c r="D163" i="8"/>
  <c r="F163" i="8" s="1"/>
  <c r="E162" i="8"/>
  <c r="D162" i="8"/>
  <c r="F162" i="8" s="1"/>
  <c r="E161" i="8"/>
  <c r="D161" i="8"/>
  <c r="F161" i="8" s="1"/>
  <c r="E160" i="8"/>
  <c r="D160" i="8"/>
  <c r="F160" i="8" s="1"/>
  <c r="E159" i="8"/>
  <c r="D159" i="8"/>
  <c r="F159" i="8" s="1"/>
  <c r="E158" i="8"/>
  <c r="D158" i="8"/>
  <c r="F158" i="8" s="1"/>
  <c r="E157" i="8"/>
  <c r="D157" i="8"/>
  <c r="F157" i="8" s="1"/>
  <c r="E156" i="8"/>
  <c r="D156" i="8"/>
  <c r="F156" i="8" s="1"/>
  <c r="E155" i="8"/>
  <c r="D155" i="8"/>
  <c r="F155" i="8" s="1"/>
  <c r="E154" i="8"/>
  <c r="D154" i="8"/>
  <c r="F154" i="8" s="1"/>
  <c r="E153" i="8"/>
  <c r="D153" i="8"/>
  <c r="F153" i="8" s="1"/>
  <c r="E152" i="8"/>
  <c r="D152" i="8"/>
  <c r="F152" i="8" s="1"/>
  <c r="E151" i="8"/>
  <c r="D151" i="8"/>
  <c r="F151" i="8" s="1"/>
  <c r="E150" i="8"/>
  <c r="D150" i="8"/>
  <c r="F150" i="8" s="1"/>
  <c r="E149" i="8"/>
  <c r="D149" i="8"/>
  <c r="F149" i="8" s="1"/>
  <c r="E148" i="8"/>
  <c r="D148" i="8"/>
  <c r="F148" i="8" s="1"/>
  <c r="E147" i="8"/>
  <c r="D147" i="8"/>
  <c r="F147" i="8" s="1"/>
  <c r="E146" i="8"/>
  <c r="D146" i="8"/>
  <c r="F146" i="8" s="1"/>
  <c r="E145" i="8"/>
  <c r="D145" i="8"/>
  <c r="F145" i="8" s="1"/>
  <c r="E144" i="8"/>
  <c r="D144" i="8"/>
  <c r="F144" i="8" s="1"/>
  <c r="E143" i="8"/>
  <c r="D143" i="8"/>
  <c r="F143" i="8" s="1"/>
  <c r="E142" i="8"/>
  <c r="D142" i="8"/>
  <c r="F142" i="8" s="1"/>
  <c r="E141" i="8"/>
  <c r="D141" i="8"/>
  <c r="F141" i="8" s="1"/>
  <c r="E140" i="8"/>
  <c r="D140" i="8"/>
  <c r="F140" i="8" s="1"/>
  <c r="E139" i="8"/>
  <c r="D139" i="8"/>
  <c r="F139" i="8" s="1"/>
  <c r="E138" i="8"/>
  <c r="D138" i="8"/>
  <c r="F138" i="8" s="1"/>
  <c r="E137" i="8"/>
  <c r="D137" i="8"/>
  <c r="F137" i="8" s="1"/>
  <c r="E136" i="8"/>
  <c r="D136" i="8"/>
  <c r="F136" i="8" s="1"/>
  <c r="E135" i="8"/>
  <c r="D135" i="8"/>
  <c r="F135" i="8" s="1"/>
  <c r="E134" i="8"/>
  <c r="D134" i="8"/>
  <c r="F134" i="8" s="1"/>
  <c r="E133" i="8"/>
  <c r="D133" i="8"/>
  <c r="F133" i="8" s="1"/>
  <c r="E132" i="8"/>
  <c r="D132" i="8"/>
  <c r="F132" i="8" s="1"/>
  <c r="E131" i="8"/>
  <c r="D131" i="8"/>
  <c r="F131" i="8" s="1"/>
  <c r="E130" i="8"/>
  <c r="D130" i="8"/>
  <c r="F130" i="8" s="1"/>
  <c r="E129" i="8"/>
  <c r="D129" i="8"/>
  <c r="F129" i="8" s="1"/>
  <c r="E128" i="8"/>
  <c r="D128" i="8"/>
  <c r="F128" i="8" s="1"/>
  <c r="E127" i="8"/>
  <c r="D127" i="8"/>
  <c r="F127" i="8" s="1"/>
  <c r="E126" i="8"/>
  <c r="D126" i="8"/>
  <c r="F126" i="8" s="1"/>
  <c r="E125" i="8"/>
  <c r="D125" i="8"/>
  <c r="F125" i="8" s="1"/>
  <c r="E124" i="8"/>
  <c r="D124" i="8"/>
  <c r="F124" i="8" s="1"/>
  <c r="E123" i="8"/>
  <c r="D123" i="8"/>
  <c r="F123" i="8" s="1"/>
  <c r="E122" i="8"/>
  <c r="D122" i="8"/>
  <c r="F122" i="8" s="1"/>
  <c r="E121" i="8"/>
  <c r="D121" i="8"/>
  <c r="F121" i="8" s="1"/>
  <c r="E120" i="8"/>
  <c r="D120" i="8"/>
  <c r="F120" i="8" s="1"/>
  <c r="E119" i="8"/>
  <c r="D119" i="8"/>
  <c r="F119" i="8" s="1"/>
  <c r="E118" i="8"/>
  <c r="D118" i="8"/>
  <c r="F118" i="8" s="1"/>
  <c r="E117" i="8"/>
  <c r="D117" i="8"/>
  <c r="F117" i="8" s="1"/>
  <c r="E116" i="8"/>
  <c r="D116" i="8"/>
  <c r="F116" i="8" s="1"/>
  <c r="E115" i="8"/>
  <c r="D115" i="8"/>
  <c r="F115" i="8" s="1"/>
  <c r="E114" i="8"/>
  <c r="D114" i="8"/>
  <c r="F114" i="8" s="1"/>
  <c r="E113" i="8"/>
  <c r="D113" i="8"/>
  <c r="F113" i="8" s="1"/>
  <c r="E112" i="8"/>
  <c r="D112" i="8"/>
  <c r="F112" i="8" s="1"/>
  <c r="E111" i="8"/>
  <c r="D111" i="8"/>
  <c r="F111" i="8" s="1"/>
  <c r="E110" i="8"/>
  <c r="D110" i="8"/>
  <c r="F110" i="8" s="1"/>
  <c r="E109" i="8"/>
  <c r="D109" i="8"/>
  <c r="F109" i="8" s="1"/>
  <c r="E108" i="8"/>
  <c r="D108" i="8"/>
  <c r="F108" i="8" s="1"/>
  <c r="E107" i="8"/>
  <c r="D107" i="8"/>
  <c r="F107" i="8" s="1"/>
  <c r="E106" i="8"/>
  <c r="D106" i="8"/>
  <c r="F106" i="8" s="1"/>
  <c r="E105" i="8"/>
  <c r="D105" i="8"/>
  <c r="F105" i="8" s="1"/>
  <c r="E104" i="8"/>
  <c r="D104" i="8"/>
  <c r="F104" i="8" s="1"/>
  <c r="E103" i="8"/>
  <c r="D103" i="8"/>
  <c r="F103" i="8" s="1"/>
  <c r="E102" i="8"/>
  <c r="D102" i="8"/>
  <c r="F102" i="8" s="1"/>
  <c r="E101" i="8"/>
  <c r="D101" i="8"/>
  <c r="F101" i="8" s="1"/>
  <c r="E100" i="8"/>
  <c r="D100" i="8"/>
  <c r="F100" i="8" s="1"/>
  <c r="E99" i="8"/>
  <c r="D99" i="8"/>
  <c r="F99" i="8" s="1"/>
  <c r="E98" i="8"/>
  <c r="D98" i="8"/>
  <c r="F98" i="8" s="1"/>
  <c r="E97" i="8"/>
  <c r="D97" i="8"/>
  <c r="F97" i="8" s="1"/>
  <c r="E96" i="8"/>
  <c r="D96" i="8"/>
  <c r="F96" i="8" s="1"/>
  <c r="E95" i="8"/>
  <c r="D95" i="8"/>
  <c r="F95" i="8" s="1"/>
  <c r="E94" i="8"/>
  <c r="D94" i="8"/>
  <c r="F94" i="8" s="1"/>
  <c r="E93" i="8"/>
  <c r="D93" i="8"/>
  <c r="F93" i="8" s="1"/>
  <c r="E92" i="8"/>
  <c r="D92" i="8"/>
  <c r="F92" i="8" s="1"/>
  <c r="E91" i="8"/>
  <c r="D91" i="8"/>
  <c r="F91" i="8" s="1"/>
  <c r="E90" i="8"/>
  <c r="D90" i="8"/>
  <c r="F90" i="8" s="1"/>
  <c r="E89" i="8"/>
  <c r="D89" i="8"/>
  <c r="F89" i="8" s="1"/>
  <c r="E88" i="8"/>
  <c r="D88" i="8"/>
  <c r="F88" i="8" s="1"/>
  <c r="E87" i="8"/>
  <c r="D87" i="8"/>
  <c r="F87" i="8" s="1"/>
  <c r="E86" i="8"/>
  <c r="D86" i="8"/>
  <c r="F86" i="8" s="1"/>
  <c r="E85" i="8"/>
  <c r="D85" i="8"/>
  <c r="E84" i="8"/>
  <c r="D84" i="8"/>
  <c r="E83" i="8"/>
  <c r="D83" i="8"/>
  <c r="E82" i="8"/>
  <c r="D82" i="8"/>
  <c r="E81" i="8"/>
  <c r="D81" i="8"/>
  <c r="E80" i="8"/>
  <c r="D80" i="8"/>
  <c r="E79" i="8"/>
  <c r="D79" i="8"/>
  <c r="E78" i="8"/>
  <c r="D78" i="8"/>
  <c r="E77" i="8"/>
  <c r="D77" i="8"/>
  <c r="E76" i="8"/>
  <c r="D76" i="8"/>
  <c r="E75" i="8"/>
  <c r="D75" i="8"/>
  <c r="E74" i="8"/>
  <c r="D74" i="8"/>
  <c r="E73" i="8"/>
  <c r="D73" i="8"/>
  <c r="E72" i="8"/>
  <c r="D72" i="8"/>
  <c r="E71" i="8"/>
  <c r="D71" i="8"/>
  <c r="E70" i="8"/>
  <c r="D70" i="8"/>
  <c r="E69" i="8"/>
  <c r="D69" i="8"/>
  <c r="E68" i="8"/>
  <c r="D68" i="8"/>
  <c r="E67" i="8"/>
  <c r="D67" i="8"/>
  <c r="E66" i="8"/>
  <c r="D66" i="8"/>
  <c r="E65" i="8"/>
  <c r="D65" i="8"/>
  <c r="E64" i="8"/>
  <c r="D64" i="8"/>
  <c r="E63" i="8"/>
  <c r="D63" i="8"/>
  <c r="E62" i="8"/>
  <c r="D62" i="8"/>
  <c r="E61" i="8"/>
  <c r="D61" i="8"/>
  <c r="E60" i="8"/>
  <c r="D60" i="8"/>
  <c r="E59" i="8"/>
  <c r="D59" i="8"/>
  <c r="E58" i="8"/>
  <c r="D58" i="8"/>
  <c r="E57" i="8"/>
  <c r="D57" i="8"/>
  <c r="E56" i="8"/>
  <c r="D56" i="8"/>
  <c r="E55" i="8"/>
  <c r="D55" i="8"/>
  <c r="E54" i="8"/>
  <c r="D54" i="8"/>
  <c r="E53" i="8"/>
  <c r="D53" i="8"/>
  <c r="E52" i="8"/>
  <c r="D52" i="8"/>
  <c r="E51" i="8"/>
  <c r="D51" i="8"/>
  <c r="E50" i="8"/>
  <c r="D50" i="8"/>
  <c r="E49" i="8"/>
  <c r="D49" i="8"/>
  <c r="E48" i="8"/>
  <c r="D48" i="8"/>
  <c r="E47" i="8"/>
  <c r="D47" i="8"/>
  <c r="E46" i="8"/>
  <c r="D46" i="8"/>
  <c r="E45" i="8"/>
  <c r="D45" i="8"/>
  <c r="E44" i="8"/>
  <c r="D44" i="8"/>
  <c r="E43" i="8"/>
  <c r="D43" i="8"/>
  <c r="E42" i="8"/>
  <c r="D42" i="8"/>
  <c r="E41" i="8"/>
  <c r="D41" i="8"/>
  <c r="E40" i="8"/>
  <c r="D40" i="8"/>
  <c r="E39" i="8"/>
  <c r="D39" i="8"/>
  <c r="E38" i="8"/>
  <c r="D38" i="8"/>
  <c r="E37" i="8"/>
  <c r="D37" i="8"/>
  <c r="E36" i="8"/>
  <c r="D36" i="8"/>
  <c r="E35" i="8"/>
  <c r="D35" i="8"/>
  <c r="E34" i="8"/>
  <c r="D34" i="8"/>
  <c r="E33" i="8"/>
  <c r="D33" i="8"/>
  <c r="E32" i="8"/>
  <c r="D32" i="8"/>
  <c r="E31" i="8"/>
  <c r="D31" i="8"/>
  <c r="E30" i="8"/>
  <c r="D30" i="8"/>
  <c r="E29" i="8"/>
  <c r="D29" i="8"/>
  <c r="E28" i="8"/>
  <c r="D28" i="8"/>
  <c r="E27" i="8"/>
  <c r="D27" i="8"/>
  <c r="E26" i="8"/>
  <c r="D26" i="8"/>
  <c r="E25" i="8"/>
  <c r="D25" i="8"/>
  <c r="E24" i="8"/>
  <c r="D24" i="8"/>
  <c r="E23" i="8"/>
  <c r="D23" i="8"/>
  <c r="D22" i="8"/>
  <c r="E14" i="8"/>
  <c r="D14" i="8"/>
  <c r="F14" i="8" s="1"/>
  <c r="D20" i="4"/>
  <c r="C23" i="2"/>
  <c r="E19" i="8" l="1"/>
  <c r="F22" i="8"/>
  <c r="D19" i="8"/>
  <c r="F24" i="8"/>
  <c r="F26" i="8"/>
  <c r="F28" i="8"/>
  <c r="F30" i="8"/>
  <c r="F32" i="8"/>
  <c r="F34" i="8"/>
  <c r="F36" i="8"/>
  <c r="F38" i="8"/>
  <c r="F40" i="8"/>
  <c r="F42" i="8"/>
  <c r="F44" i="8"/>
  <c r="F46" i="8"/>
  <c r="F48" i="8"/>
  <c r="F50" i="8"/>
  <c r="F52" i="8"/>
  <c r="F54" i="8"/>
  <c r="F56" i="8"/>
  <c r="F58" i="8"/>
  <c r="F60" i="8"/>
  <c r="F62" i="8"/>
  <c r="F64" i="8"/>
  <c r="F66" i="8"/>
  <c r="F68" i="8"/>
  <c r="F70" i="8"/>
  <c r="F72" i="8"/>
  <c r="F74" i="8"/>
  <c r="F76" i="8"/>
  <c r="F78" i="8"/>
  <c r="F80" i="8"/>
  <c r="F82" i="8"/>
  <c r="F84" i="8"/>
  <c r="F25" i="8"/>
  <c r="F27" i="8"/>
  <c r="F29" i="8"/>
  <c r="F31" i="8"/>
  <c r="F33" i="8"/>
  <c r="F35" i="8"/>
  <c r="F37" i="8"/>
  <c r="F39" i="8"/>
  <c r="F41" i="8"/>
  <c r="F43" i="8"/>
  <c r="F45" i="8"/>
  <c r="F47" i="8"/>
  <c r="F49" i="8"/>
  <c r="F51" i="8"/>
  <c r="F53" i="8"/>
  <c r="F55" i="8"/>
  <c r="F57" i="8"/>
  <c r="F59" i="8"/>
  <c r="F61" i="8"/>
  <c r="F63" i="8"/>
  <c r="F65" i="8"/>
  <c r="F67" i="8"/>
  <c r="F69" i="8"/>
  <c r="F71" i="8"/>
  <c r="F73" i="8"/>
  <c r="F75" i="8"/>
  <c r="F77" i="8"/>
  <c r="F79" i="8"/>
  <c r="F81" i="8"/>
  <c r="F83" i="8"/>
  <c r="F85" i="8"/>
  <c r="F23" i="8"/>
  <c r="D33" i="1"/>
  <c r="H30" i="3"/>
  <c r="G30" i="3"/>
  <c r="F30" i="3"/>
  <c r="E30" i="3"/>
  <c r="D30" i="3"/>
  <c r="C28" i="3"/>
  <c r="C27" i="3"/>
  <c r="C26" i="3"/>
  <c r="C25" i="3"/>
  <c r="C24" i="3"/>
  <c r="C23" i="3"/>
  <c r="C22" i="3"/>
  <c r="C21" i="3"/>
  <c r="C20" i="3"/>
  <c r="C19" i="3"/>
  <c r="C18" i="3"/>
  <c r="C17" i="3"/>
  <c r="H27" i="2"/>
  <c r="G27" i="2"/>
  <c r="F27" i="2"/>
  <c r="E27" i="2"/>
  <c r="D27" i="2"/>
  <c r="C25" i="2"/>
  <c r="C24" i="2"/>
  <c r="C22" i="2"/>
  <c r="C21" i="2"/>
  <c r="C20" i="2"/>
  <c r="C19" i="2"/>
  <c r="C18" i="2"/>
  <c r="C17" i="2"/>
  <c r="C16" i="2"/>
  <c r="C15" i="2"/>
  <c r="C14" i="2"/>
  <c r="F19" i="8" l="1"/>
  <c r="D25" i="1" s="1"/>
  <c r="D27" i="1" s="1"/>
  <c r="C27" i="2"/>
  <c r="C31" i="2" s="1"/>
  <c r="C33" i="2" s="1"/>
  <c r="D29" i="1" s="1"/>
  <c r="C30" i="3"/>
  <c r="C35" i="3" l="1"/>
  <c r="C37" i="3" s="1"/>
  <c r="D31" i="1" s="1"/>
  <c r="D35" i="1" s="1"/>
  <c r="D37" i="1" l="1"/>
  <c r="D45" i="1" s="1"/>
</calcChain>
</file>

<file path=xl/sharedStrings.xml><?xml version="1.0" encoding="utf-8"?>
<sst xmlns="http://schemas.openxmlformats.org/spreadsheetml/2006/main" count="1242" uniqueCount="950">
  <si>
    <t>Average Monthly Payroll</t>
  </si>
  <si>
    <t>Monthly Payments x 2.5</t>
  </si>
  <si>
    <t>Maximum Loan Amount</t>
  </si>
  <si>
    <t xml:space="preserve">Add: Outstanding Amount of Economic Injury Disaster Loan (EIDL) made between January 31, 2020 and April 3, 2020 </t>
  </si>
  <si>
    <t>Less: Amount of any "advance" under an EIDL COVID-19 Loan (because it doesn't have to be repaid)</t>
  </si>
  <si>
    <t>Calculated Loan Amount</t>
  </si>
  <si>
    <t>Calculation of Employer Paid Group Health Insurance</t>
  </si>
  <si>
    <t>Totals</t>
  </si>
  <si>
    <t>Plan #1</t>
  </si>
  <si>
    <t>Plan #2</t>
  </si>
  <si>
    <t>Plan #3</t>
  </si>
  <si>
    <t>Plan #4</t>
  </si>
  <si>
    <t>Plan #5</t>
  </si>
  <si>
    <t>Plan Name</t>
  </si>
  <si>
    <t>xxxxxxxx</t>
  </si>
  <si>
    <t>January</t>
  </si>
  <si>
    <t>February</t>
  </si>
  <si>
    <t>March</t>
  </si>
  <si>
    <t>April</t>
  </si>
  <si>
    <t>May</t>
  </si>
  <si>
    <t>June</t>
  </si>
  <si>
    <t>July</t>
  </si>
  <si>
    <t>August</t>
  </si>
  <si>
    <t>September</t>
  </si>
  <si>
    <t>October</t>
  </si>
  <si>
    <t>November</t>
  </si>
  <si>
    <t>December</t>
  </si>
  <si>
    <t>Gross Company Paid</t>
  </si>
  <si>
    <t>Less: Employee Contributions</t>
  </si>
  <si>
    <t>Enter a negative number in this cell</t>
  </si>
  <si>
    <t>Employee Contribution to Health Care Costs</t>
  </si>
  <si>
    <t>You can locate this amount in your 12/31/19 Payroll Information</t>
  </si>
  <si>
    <t xml:space="preserve">or if you are using a different measurement period in the Year-to-Date </t>
  </si>
  <si>
    <t>Payroll Report for that period</t>
  </si>
  <si>
    <t>Calculation of Employer Paid Retirement Contributions</t>
  </si>
  <si>
    <t>Calculation of Employer State &amp; Local taxes assessed on employee compensation,</t>
  </si>
  <si>
    <t>primarily state unemployment insurance tax (Derived from State Quarterly Wage Reporting Forms)</t>
  </si>
  <si>
    <t>1st Quarter</t>
  </si>
  <si>
    <t>2nd Quarter</t>
  </si>
  <si>
    <t>3rd Quarter</t>
  </si>
  <si>
    <t>4th Quarter</t>
  </si>
  <si>
    <t>Amount</t>
  </si>
  <si>
    <t>Quarter</t>
  </si>
  <si>
    <t>Ending</t>
  </si>
  <si>
    <t>Total Employer State &amp; Local taxes assessed on employee compensation</t>
  </si>
  <si>
    <r>
      <t>1.</t>
    </r>
    <r>
      <rPr>
        <b/>
        <sz val="7"/>
        <color theme="1"/>
        <rFont val="Times New Roman"/>
        <family val="1"/>
      </rPr>
      <t xml:space="preserve">      </t>
    </r>
    <r>
      <rPr>
        <b/>
        <sz val="12"/>
        <color theme="1"/>
        <rFont val="Times New Roman"/>
        <family val="1"/>
      </rPr>
      <t xml:space="preserve">Question: </t>
    </r>
    <r>
      <rPr>
        <sz val="12"/>
        <color theme="1"/>
        <rFont val="Times New Roman"/>
        <family val="1"/>
      </rPr>
      <t>How is the maximum PPP loan amount calculated for S corporations and C corporations (up to $10 million)? (Note that PPP loan forgiveness amounts will</t>
    </r>
  </si>
  <si>
    <t>depend, in part, on the total amount spent during the eight-week period following the first disbursement of the PPP loan.)</t>
  </si>
  <si>
    <r>
      <t xml:space="preserve">Answer: </t>
    </r>
    <r>
      <rPr>
        <sz val="12"/>
        <color theme="1"/>
        <rFont val="Times New Roman"/>
        <family val="1"/>
      </rPr>
      <t>The following methodology should be used to calculate the maximum amount that can be borrowed for corporations, including S and C corporations:</t>
    </r>
  </si>
  <si>
    <r>
      <t>·</t>
    </r>
    <r>
      <rPr>
        <sz val="7"/>
        <color theme="1"/>
        <rFont val="Times New Roman"/>
        <family val="1"/>
      </rPr>
      <t xml:space="preserve">         </t>
    </r>
    <r>
      <rPr>
        <b/>
        <sz val="12"/>
        <color theme="1"/>
        <rFont val="Times New Roman"/>
        <family val="1"/>
      </rPr>
      <t xml:space="preserve">Step 1: </t>
    </r>
    <r>
      <rPr>
        <sz val="12"/>
        <color theme="1"/>
        <rFont val="Times New Roman"/>
        <family val="1"/>
      </rPr>
      <t>Compute 2019 payroll costs by adding the following:</t>
    </r>
  </si>
  <si>
    <r>
      <t>o</t>
    </r>
    <r>
      <rPr>
        <sz val="7"/>
        <color theme="1"/>
        <rFont val="Times New Roman"/>
        <family val="1"/>
      </rPr>
      <t xml:space="preserve">    </t>
    </r>
    <r>
      <rPr>
        <sz val="12"/>
        <color theme="1"/>
        <rFont val="Times New Roman"/>
        <family val="1"/>
      </rPr>
      <t>2019 gross wages and tips paid to your employees whose principal place of residence is in the United States, which can be computed using 2019 IRS Form 941 Taxable Medicare wages &amp; tips (line 5c-column 1) from each quarter plus any pre-tax employee contributions for health insurance or other fringe benefits excluded from Taxable Medicare wages &amp; tips, subtracting any amounts paid to any individual employee in excess of $100,000 and any amounts paid to any employee whose principal place of residence is outside the U.S;</t>
    </r>
  </si>
  <si>
    <r>
      <t>o</t>
    </r>
    <r>
      <rPr>
        <sz val="7"/>
        <color theme="1"/>
        <rFont val="Times New Roman"/>
        <family val="1"/>
      </rPr>
      <t xml:space="preserve">    </t>
    </r>
    <r>
      <rPr>
        <sz val="12"/>
        <color theme="1"/>
        <rFont val="Times New Roman"/>
        <family val="1"/>
      </rPr>
      <t>2019 employer health insurance contributions (portion of IRS Form 1120 line 24 or IRS Form 1120-S line 18 attributable to health insurance);</t>
    </r>
  </si>
  <si>
    <r>
      <t>o</t>
    </r>
    <r>
      <rPr>
        <sz val="7"/>
        <color theme="1"/>
        <rFont val="Times New Roman"/>
        <family val="1"/>
      </rPr>
      <t xml:space="preserve">    </t>
    </r>
    <r>
      <rPr>
        <sz val="12"/>
        <color theme="1"/>
        <rFont val="Times New Roman"/>
        <family val="1"/>
      </rPr>
      <t>2019 employer retirement contributions (IRS Form 1120 line 23 or IRS Form 1120-S line 17); and</t>
    </r>
  </si>
  <si>
    <r>
      <t>o</t>
    </r>
    <r>
      <rPr>
        <sz val="7"/>
        <color theme="1"/>
        <rFont val="Times New Roman"/>
        <family val="1"/>
      </rPr>
      <t xml:space="preserve">    </t>
    </r>
    <r>
      <rPr>
        <sz val="12"/>
        <color theme="1"/>
        <rFont val="Times New Roman"/>
        <family val="1"/>
      </rPr>
      <t>2019 employer state and local taxes assessed on employee compensation, primarily state unemployment insurance tax (from state quarterly wage reporting forms).</t>
    </r>
  </si>
  <si>
    <r>
      <t>·</t>
    </r>
    <r>
      <rPr>
        <sz val="7"/>
        <color theme="1"/>
        <rFont val="Times New Roman"/>
        <family val="1"/>
      </rPr>
      <t xml:space="preserve">         </t>
    </r>
    <r>
      <rPr>
        <b/>
        <sz val="12"/>
        <color theme="1"/>
        <rFont val="Times New Roman"/>
        <family val="1"/>
      </rPr>
      <t xml:space="preserve">Step 2: </t>
    </r>
    <r>
      <rPr>
        <sz val="12"/>
        <color theme="1"/>
        <rFont val="Times New Roman"/>
        <family val="1"/>
      </rPr>
      <t>Calculate the average monthly payroll costs (divide the amount from Step 1 by 12).</t>
    </r>
  </si>
  <si>
    <r>
      <t>·</t>
    </r>
    <r>
      <rPr>
        <sz val="7"/>
        <color theme="1"/>
        <rFont val="Times New Roman"/>
        <family val="1"/>
      </rPr>
      <t xml:space="preserve">         </t>
    </r>
    <r>
      <rPr>
        <b/>
        <sz val="12"/>
        <color theme="1"/>
        <rFont val="Times New Roman"/>
        <family val="1"/>
      </rPr>
      <t xml:space="preserve">Step 3: </t>
    </r>
    <r>
      <rPr>
        <sz val="12"/>
        <color theme="1"/>
        <rFont val="Times New Roman"/>
        <family val="1"/>
      </rPr>
      <t>Multiply the average monthly payroll costs from Step 2 by 2.5.</t>
    </r>
  </si>
  <si>
    <r>
      <t>·</t>
    </r>
    <r>
      <rPr>
        <sz val="7"/>
        <color theme="1"/>
        <rFont val="Times New Roman"/>
        <family val="1"/>
      </rPr>
      <t xml:space="preserve">         </t>
    </r>
    <r>
      <rPr>
        <b/>
        <sz val="12"/>
        <color theme="1"/>
        <rFont val="Times New Roman"/>
        <family val="1"/>
      </rPr>
      <t xml:space="preserve">Step 4: </t>
    </r>
    <r>
      <rPr>
        <sz val="12"/>
        <color theme="1"/>
        <rFont val="Times New Roman"/>
        <family val="1"/>
      </rPr>
      <t>Add the outstanding amount of any EIDL made between January 31, 2020 and April 3, 2020 that you seek to refinance, less the amount of any advance under an EIDL COVID-19 loan (because it does not have to be repaid).</t>
    </r>
  </si>
  <si>
    <t>The corporation’s 2019 IRS Form 941 and state quarterly wage unemployment insurance tax reporting form from each quarter (or equivalent payroll processor records or IRS Wage and Tax Statements), along with the filed business tax return (IRS Form 1120 or IRS 1120-S) or other documentation of any retirement and health insurance contributions, must be provided to substantiate the applied-for PPP loan amount. A payroll statement or similar documentation from the pay period that covered February 15, 2020 must be provided to establish you were in operation and had employees on that date.</t>
  </si>
  <si>
    <t>For C Corporations &amp; S Corporations</t>
  </si>
  <si>
    <t>From 2019 IRS Form 941 Taxable Medicare Wages &amp; Tips (line 5c-column 1)</t>
  </si>
  <si>
    <t>2019 Form 940 Line 3 or W-3</t>
  </si>
  <si>
    <t>If in Business for all of 2019 with consistent payroll</t>
  </si>
  <si>
    <t>If in Business for 2019 with inconsistent payroll</t>
  </si>
  <si>
    <t xml:space="preserve">         Quarter Ending 3/31/19</t>
  </si>
  <si>
    <t xml:space="preserve">         Quarter Ending 3/31/20</t>
  </si>
  <si>
    <t xml:space="preserve">         Quarter Ending 6/30/19</t>
  </si>
  <si>
    <t xml:space="preserve">         Quarter Ending 9/30/19</t>
  </si>
  <si>
    <t xml:space="preserve">         Quarter Ending 12/31/19</t>
  </si>
  <si>
    <t xml:space="preserve">         Other - Please Discuss why another reporting period should be used</t>
  </si>
  <si>
    <t>For Partnerships</t>
  </si>
  <si>
    <r>
      <t>1.</t>
    </r>
    <r>
      <rPr>
        <b/>
        <sz val="7"/>
        <color theme="1"/>
        <rFont val="Times New Roman"/>
        <family val="1"/>
      </rPr>
      <t xml:space="preserve">      </t>
    </r>
    <r>
      <rPr>
        <b/>
        <sz val="12"/>
        <color theme="1"/>
        <rFont val="Times New Roman"/>
        <family val="1"/>
      </rPr>
      <t xml:space="preserve">Question: </t>
    </r>
    <r>
      <rPr>
        <sz val="12"/>
        <color theme="1"/>
        <rFont val="Times New Roman"/>
        <family val="1"/>
      </rPr>
      <t>How do partnerships apply for PPP loans and how is the maximum PPP loan amount calculated for partnerships (up to $10 million)? Should partners’ self- employment income be included on the business entity level PPP loan application or on separate PPP loan applications for each partner? (Note that PPP loan forgiveness amounts will depend, in part, on the total amount spent during the eight-week period following the first disbursement of the PPP loan.)</t>
    </r>
  </si>
  <si>
    <r>
      <t xml:space="preserve">Answer: </t>
    </r>
    <r>
      <rPr>
        <sz val="12"/>
        <color theme="1"/>
        <rFont val="Times New Roman"/>
        <family val="1"/>
      </rPr>
      <t>The following methodology should be used to calculate the maximum amount that can be borrowed for partnerships (partners’ self-employment income should be included on the partnership’s PPP loan application, individual partners may not apply for separate PPP loans):</t>
    </r>
  </si>
  <si>
    <t>o    2019 Schedule K-1 (IRS Form 1065) Net earnings from self-employment of individual U.S. based general partners that are subject to self-employment tax, computed from box 14a (reduced by any section 179 expense deduction claimed, unreimbursed partnership expenses claimed, and depletion claimed on oil and gas properties) multiplied by 0.9235,2 up to $100,000 per partner (if 2019 schedules have not been filed, fill them out);</t>
  </si>
  <si>
    <r>
      <t>o</t>
    </r>
    <r>
      <rPr>
        <sz val="7"/>
        <color theme="1"/>
        <rFont val="Times New Roman"/>
        <family val="1"/>
      </rPr>
      <t xml:space="preserve">    </t>
    </r>
    <r>
      <rPr>
        <sz val="12"/>
        <color theme="1"/>
        <rFont val="Times New Roman"/>
        <family val="1"/>
      </rPr>
      <t>2019 gross wages and tips paid to your employees whose principal place of residence is in the United States, if any, which can be computed using 2019 IRS Form 941 Taxable Medicare wages &amp; tips (line 5c-column 1) from each quarter plus any pre-tax employee contributions for health insurance or other fringe benefits excluded from Taxable Medicare wages &amp; tips, subtracting any amounts paid to any individual employee in excess of $100,000 and any amounts paid to any employee whose principal place of residence is outside the U.S;</t>
    </r>
  </si>
  <si>
    <r>
      <t>o</t>
    </r>
    <r>
      <rPr>
        <sz val="7"/>
        <color theme="1"/>
        <rFont val="Times New Roman"/>
        <family val="1"/>
      </rPr>
      <t xml:space="preserve">    </t>
    </r>
    <r>
      <rPr>
        <sz val="12"/>
        <color theme="1"/>
        <rFont val="Times New Roman"/>
        <family val="1"/>
      </rPr>
      <t>2019 employer contributions for employee health insurance, if any (portion of IRS Form 1065 line 19 attributable to health insurance);</t>
    </r>
  </si>
  <si>
    <r>
      <t>o</t>
    </r>
    <r>
      <rPr>
        <sz val="7"/>
        <color theme="1"/>
        <rFont val="Times New Roman"/>
        <family val="1"/>
      </rPr>
      <t xml:space="preserve">    </t>
    </r>
    <r>
      <rPr>
        <sz val="12"/>
        <color theme="1"/>
        <rFont val="Times New Roman"/>
        <family val="1"/>
      </rPr>
      <t>2019 employer contributions to employee retirement plans, if any (IRS Form 1065 line 18); and</t>
    </r>
  </si>
  <si>
    <r>
      <t xml:space="preserve">2 </t>
    </r>
    <r>
      <rPr>
        <sz val="10"/>
        <color theme="1"/>
        <rFont val="Times New Roman"/>
        <family val="1"/>
      </rPr>
      <t>This treatment follows the computation of self-employment tax from IRS Form 1040 Schedule SE Section A line 4 and removes the “employer” share of self-employment tax, consistent with how payroll costs for employees in the partnership are determined.</t>
    </r>
  </si>
  <si>
    <r>
      <t>o</t>
    </r>
    <r>
      <rPr>
        <sz val="7"/>
        <color theme="1"/>
        <rFont val="Times New Roman"/>
        <family val="1"/>
      </rPr>
      <t xml:space="preserve">    </t>
    </r>
    <r>
      <rPr>
        <sz val="12"/>
        <color theme="1"/>
        <rFont val="Times New Roman"/>
        <family val="1"/>
      </rPr>
      <t>2019 employer state and local taxes assessed on employee compensation, primarily state unemployment insurance tax (from state quarterly wage reporting forms), if any.</t>
    </r>
  </si>
  <si>
    <r>
      <t>·</t>
    </r>
    <r>
      <rPr>
        <sz val="7"/>
        <color theme="1"/>
        <rFont val="Times New Roman"/>
        <family val="1"/>
      </rPr>
      <t xml:space="preserve">         </t>
    </r>
    <r>
      <rPr>
        <b/>
        <sz val="12"/>
        <color theme="1"/>
        <rFont val="Times New Roman"/>
        <family val="1"/>
      </rPr>
      <t xml:space="preserve">Step 4: </t>
    </r>
    <r>
      <rPr>
        <sz val="12"/>
        <color theme="1"/>
        <rFont val="Times New Roman"/>
        <family val="1"/>
      </rPr>
      <t>Add any outstanding amount of any EIDL made between January 31, 2020 and April 3, 2020 that you seek to refinance, less the amount of any advance under an EIDL COVID-19 loan (because it does not have to be repaid).</t>
    </r>
  </si>
  <si>
    <t>The partnership’s 2019 IRS Form 1065 (including K-1s) and other relevant supporting documentation if the partnership has employees, including the 2019 IRS Form 941 and state quarterly wage unemployment insurance tax reporting form from each quarter (or equivalent payroll processor records or IRS Wage and Tax Statements) along with records of any retirement or health insurance contributions, must be provided to substantiate the applied-for PPP loan amount. If the partnership has employees, a payroll statement or similar documentation from the pay period that covered February 15, 2020 must be provided to establish the partnership was in operation and had employees on that date. If the partnership has no employees, an invoice, bank statement, or book of record establishing the partnership was in operation on February 15, 2020 must instead be provided.</t>
  </si>
  <si>
    <t>Compensation Paid to Employees of the Partnership</t>
  </si>
  <si>
    <t>1.      Question: How is the maximum PPP loan amount calculated for eligible nonprofit organizations3 (up to $10 million)?  (Note that PPP loan forgiveness amounts will depend, in part, on the total amount spent during the eight-week period following the first disbursement of the PPP loan.)</t>
  </si>
  <si>
    <r>
      <t xml:space="preserve">Answer: </t>
    </r>
    <r>
      <rPr>
        <sz val="12"/>
        <color theme="1"/>
        <rFont val="Times New Roman"/>
        <family val="1"/>
      </rPr>
      <t>The following methodology should be used to calculate the maximum amount that can be borrowed for eligible nonprofit organizations (eligible nonprofit religious institutions, see the next question):</t>
    </r>
  </si>
  <si>
    <r>
      <t>o</t>
    </r>
    <r>
      <rPr>
        <sz val="7"/>
        <color theme="1"/>
        <rFont val="Times New Roman"/>
        <family val="1"/>
      </rPr>
      <t xml:space="preserve">    </t>
    </r>
    <r>
      <rPr>
        <sz val="12"/>
        <color theme="1"/>
        <rFont val="Times New Roman"/>
        <family val="1"/>
      </rPr>
      <t>2019 employer health insurance contributions (portion of IRS Form 990 Part IX line 9 attributable to health insurance);</t>
    </r>
  </si>
  <si>
    <r>
      <t>o</t>
    </r>
    <r>
      <rPr>
        <sz val="7"/>
        <color theme="1"/>
        <rFont val="Times New Roman"/>
        <family val="1"/>
      </rPr>
      <t xml:space="preserve">    </t>
    </r>
    <r>
      <rPr>
        <sz val="12"/>
        <color theme="1"/>
        <rFont val="Times New Roman"/>
        <family val="1"/>
      </rPr>
      <t>2019 employer retirement contributions (IRS Form 990 Part IX line 8); and</t>
    </r>
  </si>
  <si>
    <r>
      <t xml:space="preserve">3 </t>
    </r>
    <r>
      <rPr>
        <sz val="11"/>
        <color theme="1"/>
        <rFont val="Times New Roman"/>
        <family val="1"/>
      </rPr>
      <t>“Eligible nonprofit organization” means an organization that is described in section 501(c)(3) of the Internal Revenue Code of 1986 and that is exempt from taxation under section 501(a) of such Code.</t>
    </r>
  </si>
  <si>
    <r>
      <t>The nonprofit organization’s 2019 IRS Form 941 and state quarterly wage unemployment insurance tax reporting form from each quarter (or equivalent payroll processor records or IRS Wage and Tax Statements), along with the filed IRS Form 990 Part IX or other documentation of any retirement and health insurance contributions, must be provided to substantiate the applied-for PPP loan amount. A payroll statement or similar documentation from the pay period that covered February 15, 2020 must be provided to establish you were in operation and had employees on that date. Eligible nonprofits that do not file an IRS Form 990, typically those with gross receipts less than $50,000, should see the next question</t>
    </r>
    <r>
      <rPr>
        <sz val="11.5"/>
        <color theme="1"/>
        <rFont val="Calibri"/>
        <family val="2"/>
      </rPr>
      <t>.</t>
    </r>
  </si>
  <si>
    <t>For Eligible Non-Profits</t>
  </si>
  <si>
    <t>For Eligible Non-Profit Religious Institutions, Veterans Organizations &amp; Tribal Businesses</t>
  </si>
  <si>
    <r>
      <t>1.</t>
    </r>
    <r>
      <rPr>
        <b/>
        <sz val="7"/>
        <color theme="1"/>
        <rFont val="Times New Roman"/>
        <family val="1"/>
      </rPr>
      <t xml:space="preserve">      </t>
    </r>
    <r>
      <rPr>
        <b/>
        <sz val="12"/>
        <color theme="1"/>
        <rFont val="Times New Roman"/>
        <family val="1"/>
      </rPr>
      <t xml:space="preserve">Question: </t>
    </r>
    <r>
      <rPr>
        <sz val="12"/>
        <color theme="1"/>
        <rFont val="Times New Roman"/>
        <family val="1"/>
      </rPr>
      <t>How is the maximum PPP loan amount calculated for eligible nonprofit religious institutions, veterans organizations, and tribal businesses (up to $10 million)? (Note that PPP loan forgiveness amounts will depend, in part, on the total amount spent during the eight-week period following the first disbursement of the PPP loan.)</t>
    </r>
  </si>
  <si>
    <r>
      <t xml:space="preserve">Answer: </t>
    </r>
    <r>
      <rPr>
        <sz val="12"/>
        <color theme="1"/>
        <rFont val="Times New Roman"/>
        <family val="1"/>
      </rPr>
      <t>The following methodology should be used to calculate the maximum amount that can be borrowed for eligible nonprofit religious institutions, veterans organizations and tribal businesses:</t>
    </r>
  </si>
  <si>
    <r>
      <t>o</t>
    </r>
    <r>
      <rPr>
        <sz val="7"/>
        <color theme="1"/>
        <rFont val="Times New Roman"/>
        <family val="1"/>
      </rPr>
      <t xml:space="preserve">    </t>
    </r>
    <r>
      <rPr>
        <sz val="12"/>
        <color theme="1"/>
        <rFont val="Times New Roman"/>
        <family val="1"/>
      </rPr>
      <t>2019 employer health insurance contributions;</t>
    </r>
  </si>
  <si>
    <r>
      <t>o</t>
    </r>
    <r>
      <rPr>
        <sz val="7"/>
        <color theme="1"/>
        <rFont val="Times New Roman"/>
        <family val="1"/>
      </rPr>
      <t xml:space="preserve">    </t>
    </r>
    <r>
      <rPr>
        <sz val="12"/>
        <color theme="1"/>
        <rFont val="Times New Roman"/>
        <family val="1"/>
      </rPr>
      <t>2019 employer retirement contributions and</t>
    </r>
  </si>
  <si>
    <t>The entity’s 2019 IRS Form 941 and state quarterly wage unemployment insurance tax reporting form from each quarter (or equivalent payroll processor records or IRS Wage and Tax Statements), along with documentation of any retirement and health insurance</t>
  </si>
  <si>
    <t>contributions, must be provided to substantiate the applied-for PPP loan amount. A payroll statement or similar documentation from the pay period that covered February 15, 2020 must be provided to establish you were in operation and had employees on that date.</t>
  </si>
  <si>
    <t xml:space="preserve">Average Monthly Compensation Amount to be Used for PPP Loan Prior </t>
  </si>
  <si>
    <t>to reduction for compensation in excess of $100,000 per employee</t>
  </si>
  <si>
    <t>Based on review of the above:</t>
  </si>
  <si>
    <t>Negative Amount</t>
  </si>
  <si>
    <t>Reduction for compensation in excess of $100,000 per individual</t>
  </si>
  <si>
    <t>Compensation adjusted for those in excess of $100,0000 per individual</t>
  </si>
  <si>
    <t>Negative Number</t>
  </si>
  <si>
    <t>Net Average Monthly Employer Health Care Cost</t>
  </si>
  <si>
    <t>Average Monthly Employer State &amp; Local taxes assessed on employee compensation</t>
  </si>
  <si>
    <t>Total Average Monthly Payroll</t>
  </si>
  <si>
    <t>Per the guidance, max advances should not be greater than $10,000, Negative Amount</t>
  </si>
  <si>
    <t>Paycheck Protection Program (PPP)</t>
  </si>
  <si>
    <t>Total Net Employer Health Care Cost</t>
  </si>
  <si>
    <t>Total Net Employer Retirement Contributions</t>
  </si>
  <si>
    <t>Average Monthly Net Employer Retirement Contributions</t>
  </si>
  <si>
    <t>Average Monthly Net Employer Health Care Cost</t>
  </si>
  <si>
    <t>Name</t>
  </si>
  <si>
    <t>Annual Compensation</t>
  </si>
  <si>
    <t>Monthly</t>
  </si>
  <si>
    <t>Monthly Cap</t>
  </si>
  <si>
    <t>Individual #1</t>
  </si>
  <si>
    <t>Individual #2</t>
  </si>
  <si>
    <t>Individual #3</t>
  </si>
  <si>
    <t>Individual #4</t>
  </si>
  <si>
    <t>Individual #5</t>
  </si>
  <si>
    <t>Individual #6</t>
  </si>
  <si>
    <t>Individual #7</t>
  </si>
  <si>
    <t>Individual #8</t>
  </si>
  <si>
    <t>Individual #9</t>
  </si>
  <si>
    <t>Individual #10</t>
  </si>
  <si>
    <t>Individual #11</t>
  </si>
  <si>
    <t>Individual #12</t>
  </si>
  <si>
    <t>Individual #13</t>
  </si>
  <si>
    <t>Individual #14</t>
  </si>
  <si>
    <t>Individual #15</t>
  </si>
  <si>
    <t>Individual #16</t>
  </si>
  <si>
    <t>Individual #17</t>
  </si>
  <si>
    <t>Individual #18</t>
  </si>
  <si>
    <t>Individual #19</t>
  </si>
  <si>
    <t>Individual #20</t>
  </si>
  <si>
    <t>Individual #21</t>
  </si>
  <si>
    <t>Individual #22</t>
  </si>
  <si>
    <t>Individual #23</t>
  </si>
  <si>
    <t>Individual #24</t>
  </si>
  <si>
    <t>Individual #25</t>
  </si>
  <si>
    <t>Individual #26</t>
  </si>
  <si>
    <t>Individual #27</t>
  </si>
  <si>
    <t>Individual #28</t>
  </si>
  <si>
    <t>Individual #29</t>
  </si>
  <si>
    <t>Individual #30</t>
  </si>
  <si>
    <t>Individual #31</t>
  </si>
  <si>
    <t>Individual #32</t>
  </si>
  <si>
    <t>Individual #33</t>
  </si>
  <si>
    <t>Individual #34</t>
  </si>
  <si>
    <t>Individual #35</t>
  </si>
  <si>
    <t>Individual #36</t>
  </si>
  <si>
    <t>Individual #37</t>
  </si>
  <si>
    <t>Individual #38</t>
  </si>
  <si>
    <t>Individual #39</t>
  </si>
  <si>
    <t>Individual #40</t>
  </si>
  <si>
    <t>Individual #41</t>
  </si>
  <si>
    <t>Individual #42</t>
  </si>
  <si>
    <t>Individual #43</t>
  </si>
  <si>
    <t>Individual #44</t>
  </si>
  <si>
    <t>Individual #45</t>
  </si>
  <si>
    <t>Individual #46</t>
  </si>
  <si>
    <t>Individual #47</t>
  </si>
  <si>
    <t>Individual #48</t>
  </si>
  <si>
    <t>Individual #49</t>
  </si>
  <si>
    <t>Individual #50</t>
  </si>
  <si>
    <t>Individual #51</t>
  </si>
  <si>
    <t>Individual #52</t>
  </si>
  <si>
    <t>Individual #53</t>
  </si>
  <si>
    <t>Individual #54</t>
  </si>
  <si>
    <t>Individual #55</t>
  </si>
  <si>
    <t>Individual #56</t>
  </si>
  <si>
    <t>Individual #57</t>
  </si>
  <si>
    <t>Individual #58</t>
  </si>
  <si>
    <t>Individual #59</t>
  </si>
  <si>
    <t>Individual #60</t>
  </si>
  <si>
    <t>Individual #61</t>
  </si>
  <si>
    <t>Individual #62</t>
  </si>
  <si>
    <t>Individual #63</t>
  </si>
  <si>
    <t>Individual #64</t>
  </si>
  <si>
    <t>Individual #65</t>
  </si>
  <si>
    <t>Individual #66</t>
  </si>
  <si>
    <t>Individual #67</t>
  </si>
  <si>
    <t>Individual #68</t>
  </si>
  <si>
    <t>Individual #69</t>
  </si>
  <si>
    <t>Individual #70</t>
  </si>
  <si>
    <t>Individual #71</t>
  </si>
  <si>
    <t>Individual #72</t>
  </si>
  <si>
    <t>Individual #73</t>
  </si>
  <si>
    <t>Individual #74</t>
  </si>
  <si>
    <t>Individual #75</t>
  </si>
  <si>
    <t>Individual #76</t>
  </si>
  <si>
    <t>Individual #77</t>
  </si>
  <si>
    <t>Individual #78</t>
  </si>
  <si>
    <t>Individual #79</t>
  </si>
  <si>
    <t>Individual #80</t>
  </si>
  <si>
    <t>Individual #81</t>
  </si>
  <si>
    <t>Individual #82</t>
  </si>
  <si>
    <t>Individual #83</t>
  </si>
  <si>
    <t>Individual #84</t>
  </si>
  <si>
    <t>Individual #85</t>
  </si>
  <si>
    <t>Individual #86</t>
  </si>
  <si>
    <t>Individual #87</t>
  </si>
  <si>
    <t>Individual #88</t>
  </si>
  <si>
    <t>Individual #89</t>
  </si>
  <si>
    <t>Individual #90</t>
  </si>
  <si>
    <t>Individual #91</t>
  </si>
  <si>
    <t>Individual #92</t>
  </si>
  <si>
    <t>Individual #93</t>
  </si>
  <si>
    <t>Individual #94</t>
  </si>
  <si>
    <t>Individual #95</t>
  </si>
  <si>
    <t>Individual #96</t>
  </si>
  <si>
    <t>Individual #97</t>
  </si>
  <si>
    <t>Individual #98</t>
  </si>
  <si>
    <t>Individual #99</t>
  </si>
  <si>
    <t>Individual #100</t>
  </si>
  <si>
    <t>Individual #101</t>
  </si>
  <si>
    <t>Individual #102</t>
  </si>
  <si>
    <t>Individual #103</t>
  </si>
  <si>
    <t>Individual #104</t>
  </si>
  <si>
    <t>Individual #105</t>
  </si>
  <si>
    <t>Individual #106</t>
  </si>
  <si>
    <t>Individual #107</t>
  </si>
  <si>
    <t>Individual #108</t>
  </si>
  <si>
    <t>Individual #109</t>
  </si>
  <si>
    <t>Individual #110</t>
  </si>
  <si>
    <t>Individual #111</t>
  </si>
  <si>
    <t>Individual #112</t>
  </si>
  <si>
    <t>Individual #113</t>
  </si>
  <si>
    <t>Individual #114</t>
  </si>
  <si>
    <t>Individual #115</t>
  </si>
  <si>
    <t>Individual #116</t>
  </si>
  <si>
    <t>Individual #117</t>
  </si>
  <si>
    <t>Individual #118</t>
  </si>
  <si>
    <t>Individual #119</t>
  </si>
  <si>
    <t>Individual #120</t>
  </si>
  <si>
    <t>Individual #121</t>
  </si>
  <si>
    <t>Individual #122</t>
  </si>
  <si>
    <t>Individual #123</t>
  </si>
  <si>
    <t>Individual #124</t>
  </si>
  <si>
    <t>Individual #125</t>
  </si>
  <si>
    <t>Individual #126</t>
  </si>
  <si>
    <t>Individual #127</t>
  </si>
  <si>
    <t>Individual #128</t>
  </si>
  <si>
    <t>Individual #129</t>
  </si>
  <si>
    <t>Individual #130</t>
  </si>
  <si>
    <t>Individual #131</t>
  </si>
  <si>
    <t>Individual #132</t>
  </si>
  <si>
    <t>Individual #133</t>
  </si>
  <si>
    <t>Individual #134</t>
  </si>
  <si>
    <t>Individual #135</t>
  </si>
  <si>
    <t>Individual #136</t>
  </si>
  <si>
    <t>Individual #137</t>
  </si>
  <si>
    <t>Individual #138</t>
  </si>
  <si>
    <t>Individual #139</t>
  </si>
  <si>
    <t>Individual #140</t>
  </si>
  <si>
    <t>Individual #141</t>
  </si>
  <si>
    <t>Individual #142</t>
  </si>
  <si>
    <t>Individual #143</t>
  </si>
  <si>
    <t>Individual #144</t>
  </si>
  <si>
    <t>Individual #145</t>
  </si>
  <si>
    <t>Individual #146</t>
  </si>
  <si>
    <t>Individual #147</t>
  </si>
  <si>
    <t>Individual #148</t>
  </si>
  <si>
    <t>Individual #149</t>
  </si>
  <si>
    <t>Individual #150</t>
  </si>
  <si>
    <t>Individual #151</t>
  </si>
  <si>
    <t>Individual #152</t>
  </si>
  <si>
    <t>Individual #153</t>
  </si>
  <si>
    <t>Individual #154</t>
  </si>
  <si>
    <t>Individual #155</t>
  </si>
  <si>
    <t>Individual #156</t>
  </si>
  <si>
    <t>Individual #157</t>
  </si>
  <si>
    <t>Individual #158</t>
  </si>
  <si>
    <t>Individual #159</t>
  </si>
  <si>
    <t>Individual #160</t>
  </si>
  <si>
    <t>Individual #161</t>
  </si>
  <si>
    <t>Individual #162</t>
  </si>
  <si>
    <t>Individual #163</t>
  </si>
  <si>
    <t>Individual #164</t>
  </si>
  <si>
    <t>Individual #165</t>
  </si>
  <si>
    <t>Individual #166</t>
  </si>
  <si>
    <t>Individual #167</t>
  </si>
  <si>
    <t>Individual #168</t>
  </si>
  <si>
    <t>Individual #169</t>
  </si>
  <si>
    <t>Individual #170</t>
  </si>
  <si>
    <t>Individual #171</t>
  </si>
  <si>
    <t>Individual #172</t>
  </si>
  <si>
    <t>Individual #173</t>
  </si>
  <si>
    <t>Individual #174</t>
  </si>
  <si>
    <t>Individual #175</t>
  </si>
  <si>
    <t>Individual #176</t>
  </si>
  <si>
    <t>Individual #177</t>
  </si>
  <si>
    <t>Individual #178</t>
  </si>
  <si>
    <t>Individual #179</t>
  </si>
  <si>
    <t>Individual #180</t>
  </si>
  <si>
    <t>Individual #181</t>
  </si>
  <si>
    <t>Individual #182</t>
  </si>
  <si>
    <t>Individual #183</t>
  </si>
  <si>
    <t>Individual #184</t>
  </si>
  <si>
    <t>Individual #185</t>
  </si>
  <si>
    <t>Individual #186</t>
  </si>
  <si>
    <t>Individual #187</t>
  </si>
  <si>
    <t>Individual #188</t>
  </si>
  <si>
    <t>Individual #189</t>
  </si>
  <si>
    <t>Individual #190</t>
  </si>
  <si>
    <t>Individual #191</t>
  </si>
  <si>
    <t>Individual #192</t>
  </si>
  <si>
    <t>Individual #193</t>
  </si>
  <si>
    <t>Individual #194</t>
  </si>
  <si>
    <t>Individual #195</t>
  </si>
  <si>
    <t>Individual #196</t>
  </si>
  <si>
    <t>Individual #197</t>
  </si>
  <si>
    <t>Individual #198</t>
  </si>
  <si>
    <t>Individual #199</t>
  </si>
  <si>
    <t>Individual #200</t>
  </si>
  <si>
    <t>Individual #201</t>
  </si>
  <si>
    <t>Individual #202</t>
  </si>
  <si>
    <t>Individual #203</t>
  </si>
  <si>
    <t>Individual #204</t>
  </si>
  <si>
    <t>Individual #205</t>
  </si>
  <si>
    <t>Individual #206</t>
  </si>
  <si>
    <t>Individual #207</t>
  </si>
  <si>
    <t>Individual #208</t>
  </si>
  <si>
    <t>Individual #209</t>
  </si>
  <si>
    <t>Individual #210</t>
  </si>
  <si>
    <t>Individual #211</t>
  </si>
  <si>
    <t>Individual #212</t>
  </si>
  <si>
    <t>Individual #213</t>
  </si>
  <si>
    <t>Individual #214</t>
  </si>
  <si>
    <t>Individual #215</t>
  </si>
  <si>
    <t>Individual #216</t>
  </si>
  <si>
    <t>Individual #217</t>
  </si>
  <si>
    <t>Individual #218</t>
  </si>
  <si>
    <t>Individual #219</t>
  </si>
  <si>
    <t>Individual #220</t>
  </si>
  <si>
    <t>Individual #221</t>
  </si>
  <si>
    <t>Individual #222</t>
  </si>
  <si>
    <t>Individual #223</t>
  </si>
  <si>
    <t>Individual #224</t>
  </si>
  <si>
    <t>Individual #225</t>
  </si>
  <si>
    <t>Individual #226</t>
  </si>
  <si>
    <t>Individual #227</t>
  </si>
  <si>
    <t>Individual #228</t>
  </si>
  <si>
    <t>Individual #229</t>
  </si>
  <si>
    <t>Individual #230</t>
  </si>
  <si>
    <t>Individual #231</t>
  </si>
  <si>
    <t>Individual #232</t>
  </si>
  <si>
    <t>Individual #233</t>
  </si>
  <si>
    <t>Individual #234</t>
  </si>
  <si>
    <t>Individual #235</t>
  </si>
  <si>
    <t>Individual #236</t>
  </si>
  <si>
    <t>Individual #237</t>
  </si>
  <si>
    <t>Individual #238</t>
  </si>
  <si>
    <t>Individual #239</t>
  </si>
  <si>
    <t>Individual #240</t>
  </si>
  <si>
    <t>Individual #241</t>
  </si>
  <si>
    <t>Individual #242</t>
  </si>
  <si>
    <t>Individual #243</t>
  </si>
  <si>
    <t>Individual #244</t>
  </si>
  <si>
    <t>Individual #245</t>
  </si>
  <si>
    <t>Individual #246</t>
  </si>
  <si>
    <t>Individual #247</t>
  </si>
  <si>
    <t>Individual #248</t>
  </si>
  <si>
    <t>Individual #249</t>
  </si>
  <si>
    <t>Individual #250</t>
  </si>
  <si>
    <t>Individual #251</t>
  </si>
  <si>
    <t>Individual #252</t>
  </si>
  <si>
    <t>Individual #253</t>
  </si>
  <si>
    <t>Individual #254</t>
  </si>
  <si>
    <t>Individual #255</t>
  </si>
  <si>
    <t>Individual #256</t>
  </si>
  <si>
    <t>Individual #257</t>
  </si>
  <si>
    <t>Individual #258</t>
  </si>
  <si>
    <t>Individual #259</t>
  </si>
  <si>
    <t>Individual #260</t>
  </si>
  <si>
    <t>Individual #261</t>
  </si>
  <si>
    <t>Individual #262</t>
  </si>
  <si>
    <t>Individual #263</t>
  </si>
  <si>
    <t>Individual #264</t>
  </si>
  <si>
    <t>Individual #265</t>
  </si>
  <si>
    <t>Individual #266</t>
  </si>
  <si>
    <t>Individual #267</t>
  </si>
  <si>
    <t>Individual #268</t>
  </si>
  <si>
    <t>Individual #269</t>
  </si>
  <si>
    <t>Individual #270</t>
  </si>
  <si>
    <t>Individual #271</t>
  </si>
  <si>
    <t>Individual #272</t>
  </si>
  <si>
    <t>Individual #273</t>
  </si>
  <si>
    <t>Individual #274</t>
  </si>
  <si>
    <t>Individual #275</t>
  </si>
  <si>
    <t>Individual #276</t>
  </si>
  <si>
    <t>Individual #277</t>
  </si>
  <si>
    <t>Individual #278</t>
  </si>
  <si>
    <t>Individual #279</t>
  </si>
  <si>
    <t>Individual #280</t>
  </si>
  <si>
    <t>Individual #281</t>
  </si>
  <si>
    <t>Individual #282</t>
  </si>
  <si>
    <t>Individual #283</t>
  </si>
  <si>
    <t>Individual #284</t>
  </si>
  <si>
    <t>Individual #285</t>
  </si>
  <si>
    <t>Individual #286</t>
  </si>
  <si>
    <t>Individual #287</t>
  </si>
  <si>
    <t>Individual #288</t>
  </si>
  <si>
    <t>Individual #289</t>
  </si>
  <si>
    <t>Individual #290</t>
  </si>
  <si>
    <t>Individual #291</t>
  </si>
  <si>
    <t>Individual #292</t>
  </si>
  <si>
    <t>Individual #293</t>
  </si>
  <si>
    <t>Individual #294</t>
  </si>
  <si>
    <t>Individual #295</t>
  </si>
  <si>
    <t>Individual #296</t>
  </si>
  <si>
    <t>Individual #297</t>
  </si>
  <si>
    <t>Individual #298</t>
  </si>
  <si>
    <t>Individual #299</t>
  </si>
  <si>
    <t>Individual #300</t>
  </si>
  <si>
    <t>Individual #301</t>
  </si>
  <si>
    <t>Individual #302</t>
  </si>
  <si>
    <t>Individual #303</t>
  </si>
  <si>
    <t>Individual #304</t>
  </si>
  <si>
    <t>Individual #305</t>
  </si>
  <si>
    <t>Individual #306</t>
  </si>
  <si>
    <t>Individual #307</t>
  </si>
  <si>
    <t>Individual #308</t>
  </si>
  <si>
    <t>Individual #309</t>
  </si>
  <si>
    <t>Individual #310</t>
  </si>
  <si>
    <t>Individual #311</t>
  </si>
  <si>
    <t>Individual #312</t>
  </si>
  <si>
    <t>Individual #313</t>
  </si>
  <si>
    <t>Individual #314</t>
  </si>
  <si>
    <t>Individual #315</t>
  </si>
  <si>
    <t>Individual #316</t>
  </si>
  <si>
    <t>Individual #317</t>
  </si>
  <si>
    <t>Individual #318</t>
  </si>
  <si>
    <t>Individual #319</t>
  </si>
  <si>
    <t>Individual #320</t>
  </si>
  <si>
    <t>Individual #321</t>
  </si>
  <si>
    <t>Individual #322</t>
  </si>
  <si>
    <t>Individual #323</t>
  </si>
  <si>
    <t>Individual #324</t>
  </si>
  <si>
    <t>Individual #325</t>
  </si>
  <si>
    <t>Individual #326</t>
  </si>
  <si>
    <t>Individual #327</t>
  </si>
  <si>
    <t>Individual #328</t>
  </si>
  <si>
    <t>Individual #329</t>
  </si>
  <si>
    <t>Individual #330</t>
  </si>
  <si>
    <t>Individual #331</t>
  </si>
  <si>
    <t>Individual #332</t>
  </si>
  <si>
    <t>Individual #333</t>
  </si>
  <si>
    <t>Individual #334</t>
  </si>
  <si>
    <t>Individual #335</t>
  </si>
  <si>
    <t>Individual #336</t>
  </si>
  <si>
    <t>Individual #337</t>
  </si>
  <si>
    <t>Individual #338</t>
  </si>
  <si>
    <t>Individual #339</t>
  </si>
  <si>
    <t>Individual #340</t>
  </si>
  <si>
    <t>Individual #341</t>
  </si>
  <si>
    <t>Individual #342</t>
  </si>
  <si>
    <t>Individual #343</t>
  </si>
  <si>
    <t>Individual #344</t>
  </si>
  <si>
    <t>Individual #345</t>
  </si>
  <si>
    <t>Individual #346</t>
  </si>
  <si>
    <t>Individual #347</t>
  </si>
  <si>
    <t>Individual #348</t>
  </si>
  <si>
    <t>Individual #349</t>
  </si>
  <si>
    <t>Individual #350</t>
  </si>
  <si>
    <t>Individual #351</t>
  </si>
  <si>
    <t>Individual #352</t>
  </si>
  <si>
    <t>Individual #353</t>
  </si>
  <si>
    <t>Individual #354</t>
  </si>
  <si>
    <t>Individual #355</t>
  </si>
  <si>
    <t>Individual #356</t>
  </si>
  <si>
    <t>Individual #357</t>
  </si>
  <si>
    <t>Individual #358</t>
  </si>
  <si>
    <t>Individual #359</t>
  </si>
  <si>
    <t>Individual #360</t>
  </si>
  <si>
    <t>Individual #361</t>
  </si>
  <si>
    <t>Individual #362</t>
  </si>
  <si>
    <t>Individual #363</t>
  </si>
  <si>
    <t>Individual #364</t>
  </si>
  <si>
    <t>Individual #365</t>
  </si>
  <si>
    <t>Individual #366</t>
  </si>
  <si>
    <t>Individual #367</t>
  </si>
  <si>
    <t>Individual #368</t>
  </si>
  <si>
    <t>Individual #369</t>
  </si>
  <si>
    <t>Individual #370</t>
  </si>
  <si>
    <t>Individual #371</t>
  </si>
  <si>
    <t>Individual #372</t>
  </si>
  <si>
    <t>Individual #373</t>
  </si>
  <si>
    <t>Individual #374</t>
  </si>
  <si>
    <t>Individual #375</t>
  </si>
  <si>
    <t>Individual #376</t>
  </si>
  <si>
    <t>Individual #377</t>
  </si>
  <si>
    <t>Individual #378</t>
  </si>
  <si>
    <t>Individual #379</t>
  </si>
  <si>
    <t>Individual #380</t>
  </si>
  <si>
    <t>Individual #381</t>
  </si>
  <si>
    <t>Individual #382</t>
  </si>
  <si>
    <t>Individual #383</t>
  </si>
  <si>
    <t>Individual #384</t>
  </si>
  <si>
    <t>Individual #385</t>
  </si>
  <si>
    <t>Individual #386</t>
  </si>
  <si>
    <t>Individual #387</t>
  </si>
  <si>
    <t>Individual #388</t>
  </si>
  <si>
    <t>Individual #389</t>
  </si>
  <si>
    <t>Individual #390</t>
  </si>
  <si>
    <t>Individual #391</t>
  </si>
  <si>
    <t>Individual #392</t>
  </si>
  <si>
    <t>Individual #393</t>
  </si>
  <si>
    <t>Individual #394</t>
  </si>
  <si>
    <t>Individual #395</t>
  </si>
  <si>
    <t>Individual #396</t>
  </si>
  <si>
    <t>Individual #397</t>
  </si>
  <si>
    <t>Individual #398</t>
  </si>
  <si>
    <t>Individual #399</t>
  </si>
  <si>
    <t>Individual #400</t>
  </si>
  <si>
    <t>Individual #401</t>
  </si>
  <si>
    <t>Individual #402</t>
  </si>
  <si>
    <t>Individual #403</t>
  </si>
  <si>
    <t>Individual #404</t>
  </si>
  <si>
    <t>Individual #405</t>
  </si>
  <si>
    <t>Individual #406</t>
  </si>
  <si>
    <t>Individual #407</t>
  </si>
  <si>
    <t>Individual #408</t>
  </si>
  <si>
    <t>Individual #409</t>
  </si>
  <si>
    <t>Individual #410</t>
  </si>
  <si>
    <t>Individual #411</t>
  </si>
  <si>
    <t>Individual #412</t>
  </si>
  <si>
    <t>Individual #413</t>
  </si>
  <si>
    <t>Individual #414</t>
  </si>
  <si>
    <t>Individual #415</t>
  </si>
  <si>
    <t>Individual #416</t>
  </si>
  <si>
    <t>Individual #417</t>
  </si>
  <si>
    <t>Individual #418</t>
  </si>
  <si>
    <t>Individual #419</t>
  </si>
  <si>
    <t>Individual #420</t>
  </si>
  <si>
    <t>Individual #421</t>
  </si>
  <si>
    <t>Individual #422</t>
  </si>
  <si>
    <t>Individual #423</t>
  </si>
  <si>
    <t>Individual #424</t>
  </si>
  <si>
    <t>Individual #425</t>
  </si>
  <si>
    <t>Individual #426</t>
  </si>
  <si>
    <t>Individual #427</t>
  </si>
  <si>
    <t>Individual #428</t>
  </si>
  <si>
    <t>Individual #429</t>
  </si>
  <si>
    <t>Individual #430</t>
  </si>
  <si>
    <t>Individual #431</t>
  </si>
  <si>
    <t>Individual #432</t>
  </si>
  <si>
    <t>Individual #433</t>
  </si>
  <si>
    <t>Individual #434</t>
  </si>
  <si>
    <t>Individual #435</t>
  </si>
  <si>
    <t>Individual #436</t>
  </si>
  <si>
    <t>Individual #437</t>
  </si>
  <si>
    <t>Individual #438</t>
  </si>
  <si>
    <t>Individual #439</t>
  </si>
  <si>
    <t>Individual #440</t>
  </si>
  <si>
    <t>Individual #441</t>
  </si>
  <si>
    <t>Individual #442</t>
  </si>
  <si>
    <t>Individual #443</t>
  </si>
  <si>
    <t>Individual #444</t>
  </si>
  <si>
    <t>Individual #445</t>
  </si>
  <si>
    <t>Individual #446</t>
  </si>
  <si>
    <t>Individual #447</t>
  </si>
  <si>
    <t>Individual #448</t>
  </si>
  <si>
    <t>Individual #449</t>
  </si>
  <si>
    <t>Individual #450</t>
  </si>
  <si>
    <t>Individual #451</t>
  </si>
  <si>
    <t>Individual #452</t>
  </si>
  <si>
    <t>Individual #453</t>
  </si>
  <si>
    <t>Individual #454</t>
  </si>
  <si>
    <t>Individual #455</t>
  </si>
  <si>
    <t>Individual #456</t>
  </si>
  <si>
    <t>Individual #457</t>
  </si>
  <si>
    <t>Individual #458</t>
  </si>
  <si>
    <t>Individual #459</t>
  </si>
  <si>
    <t>Individual #460</t>
  </si>
  <si>
    <t>Individual #461</t>
  </si>
  <si>
    <t>Individual #462</t>
  </si>
  <si>
    <t>Individual #463</t>
  </si>
  <si>
    <t>Individual #464</t>
  </si>
  <si>
    <t>Individual #465</t>
  </si>
  <si>
    <t>Individual #466</t>
  </si>
  <si>
    <t>Individual #467</t>
  </si>
  <si>
    <t>Individual #468</t>
  </si>
  <si>
    <t>Individual #469</t>
  </si>
  <si>
    <t>Individual #470</t>
  </si>
  <si>
    <t>Individual #471</t>
  </si>
  <si>
    <t>Individual #472</t>
  </si>
  <si>
    <t>Individual #473</t>
  </si>
  <si>
    <t>Individual #474</t>
  </si>
  <si>
    <t>Individual #475</t>
  </si>
  <si>
    <t>Individual #476</t>
  </si>
  <si>
    <t>Individual #477</t>
  </si>
  <si>
    <t>Individual #478</t>
  </si>
  <si>
    <t>Individual #479</t>
  </si>
  <si>
    <t>Individual #480</t>
  </si>
  <si>
    <t>Individual #481</t>
  </si>
  <si>
    <t>Individual #482</t>
  </si>
  <si>
    <t>Individual #483</t>
  </si>
  <si>
    <t>Individual #484</t>
  </si>
  <si>
    <t>Individual #485</t>
  </si>
  <si>
    <t>Individual #486</t>
  </si>
  <si>
    <t>Individual #487</t>
  </si>
  <si>
    <t>Individual #488</t>
  </si>
  <si>
    <t>Individual #489</t>
  </si>
  <si>
    <t>Individual #490</t>
  </si>
  <si>
    <t>Individual #491</t>
  </si>
  <si>
    <t>Individual #492</t>
  </si>
  <si>
    <t>Individual #493</t>
  </si>
  <si>
    <t>Individual #494</t>
  </si>
  <si>
    <t>Individual #495</t>
  </si>
  <si>
    <t>Individual #496</t>
  </si>
  <si>
    <t>Individual #497</t>
  </si>
  <si>
    <t>Individual #498</t>
  </si>
  <si>
    <t>Individual #499</t>
  </si>
  <si>
    <t>Individual #500</t>
  </si>
  <si>
    <t>Individual #501</t>
  </si>
  <si>
    <t>Individual #502</t>
  </si>
  <si>
    <t>Individual #503</t>
  </si>
  <si>
    <t>Individual #504</t>
  </si>
  <si>
    <t>Individual #505</t>
  </si>
  <si>
    <t>Individual #506</t>
  </si>
  <si>
    <t>Individual #507</t>
  </si>
  <si>
    <t>Individual #508</t>
  </si>
  <si>
    <t>Individual #509</t>
  </si>
  <si>
    <t>Individual #510</t>
  </si>
  <si>
    <t>Individual #511</t>
  </si>
  <si>
    <t>Individual #512</t>
  </si>
  <si>
    <t>Individual #513</t>
  </si>
  <si>
    <t>Individual #514</t>
  </si>
  <si>
    <t>Individual #515</t>
  </si>
  <si>
    <t>Individual #516</t>
  </si>
  <si>
    <t>Individual #517</t>
  </si>
  <si>
    <t>Individual #518</t>
  </si>
  <si>
    <t>Individual #519</t>
  </si>
  <si>
    <t>Individual #520</t>
  </si>
  <si>
    <t>Individual #521</t>
  </si>
  <si>
    <t>Individual #522</t>
  </si>
  <si>
    <t>Individual #523</t>
  </si>
  <si>
    <t>Individual #524</t>
  </si>
  <si>
    <t>Individual #525</t>
  </si>
  <si>
    <t>Individual #526</t>
  </si>
  <si>
    <t>Individual #527</t>
  </si>
  <si>
    <t>Individual #528</t>
  </si>
  <si>
    <t>Individual #529</t>
  </si>
  <si>
    <t>Individual #530</t>
  </si>
  <si>
    <t>Individual #531</t>
  </si>
  <si>
    <t>Individual #532</t>
  </si>
  <si>
    <t>Individual #533</t>
  </si>
  <si>
    <t>Individual #534</t>
  </si>
  <si>
    <t>Individual #535</t>
  </si>
  <si>
    <t>Individual #536</t>
  </si>
  <si>
    <t>Individual #537</t>
  </si>
  <si>
    <t>Individual #538</t>
  </si>
  <si>
    <t>Individual #539</t>
  </si>
  <si>
    <t>Individual #540</t>
  </si>
  <si>
    <t>Individual #541</t>
  </si>
  <si>
    <t>Individual #542</t>
  </si>
  <si>
    <t>Individual #543</t>
  </si>
  <si>
    <t>Individual #544</t>
  </si>
  <si>
    <t>Individual #545</t>
  </si>
  <si>
    <t>Individual #546</t>
  </si>
  <si>
    <t>Individual #547</t>
  </si>
  <si>
    <t>Individual #548</t>
  </si>
  <si>
    <t>Individual #549</t>
  </si>
  <si>
    <t>Individual #550</t>
  </si>
  <si>
    <t>Individual #551</t>
  </si>
  <si>
    <t>Individual #552</t>
  </si>
  <si>
    <t>Individual #553</t>
  </si>
  <si>
    <t>Individual #554</t>
  </si>
  <si>
    <t>Individual #555</t>
  </si>
  <si>
    <t>Individual #556</t>
  </si>
  <si>
    <t>Individual #557</t>
  </si>
  <si>
    <t>Individual #558</t>
  </si>
  <si>
    <t>Individual #559</t>
  </si>
  <si>
    <t>Individual #560</t>
  </si>
  <si>
    <t>Individual #561</t>
  </si>
  <si>
    <t>Individual #562</t>
  </si>
  <si>
    <t>Individual #563</t>
  </si>
  <si>
    <t>Individual #564</t>
  </si>
  <si>
    <t>Individual #565</t>
  </si>
  <si>
    <t>Individual #566</t>
  </si>
  <si>
    <t>Individual #567</t>
  </si>
  <si>
    <t>Individual #568</t>
  </si>
  <si>
    <t>Individual #569</t>
  </si>
  <si>
    <t>Individual #570</t>
  </si>
  <si>
    <t>Individual #571</t>
  </si>
  <si>
    <t>Individual #572</t>
  </si>
  <si>
    <t>Individual #573</t>
  </si>
  <si>
    <t>Individual #574</t>
  </si>
  <si>
    <t>Individual #575</t>
  </si>
  <si>
    <t>Individual #576</t>
  </si>
  <si>
    <t>Individual #577</t>
  </si>
  <si>
    <t>Individual #578</t>
  </si>
  <si>
    <t>Individual #579</t>
  </si>
  <si>
    <t>Individual #580</t>
  </si>
  <si>
    <t>Individual #581</t>
  </si>
  <si>
    <t>Individual #582</t>
  </si>
  <si>
    <t>Individual #583</t>
  </si>
  <si>
    <t>Individual #584</t>
  </si>
  <si>
    <t>Individual #585</t>
  </si>
  <si>
    <t>Individual #586</t>
  </si>
  <si>
    <t>Individual #587</t>
  </si>
  <si>
    <t>Individual #588</t>
  </si>
  <si>
    <t>Individual #589</t>
  </si>
  <si>
    <t>Individual #590</t>
  </si>
  <si>
    <t>Individual #591</t>
  </si>
  <si>
    <t>Individual #592</t>
  </si>
  <si>
    <t>Individual #593</t>
  </si>
  <si>
    <t>Company Personnel</t>
  </si>
  <si>
    <t>Total of All Personnel Below</t>
  </si>
  <si>
    <t>Information regarding compensation costs for each entity type is based on the April 24, 2020 information from the Treasury Department</t>
  </si>
  <si>
    <t>called How to Calculate Maximum Loan Amounts - By Business Type.  This document is posted on our website for you to download and review.</t>
  </si>
  <si>
    <t>You should not place reliance on information in this template.  Please read the document from the Treasury Department for Guidance.</t>
  </si>
  <si>
    <t>Throughout this worksheet cells have been shaded as follows</t>
  </si>
  <si>
    <t>PPP Loan Calculation   - Summary of monthly average compensation, Health Care, Retirement, Local Taxes &amp; Calculation of Loan Amount</t>
  </si>
  <si>
    <t>Payroll for C Corps &amp; S Corps - Worksheet to calculate Monthly Average Compensation for these entity types</t>
  </si>
  <si>
    <t>Payroll for Partnerships - Worksheet to calculate Monthly Average Compensation for this entity type</t>
  </si>
  <si>
    <t>Religious, Veterans &amp; Tribal - Worksheet to calculate Monthly Average Compensation for this entity type</t>
  </si>
  <si>
    <t>Employer Paid Health Care - Worksheet to Calculate Monthly Average Employer Paid Health Care Costs</t>
  </si>
  <si>
    <t>State &amp; Local Taxes on Compensation - Worksheet to Calculate Monthly Average State &amp; Local Taxes on Compensation</t>
  </si>
  <si>
    <t>Excess of 100,000 Worksheet - worksheet to Calculate Compensation in Excess of $100,000 per individual for any type of entity</t>
  </si>
  <si>
    <t>The explanation of each Tab in this excel file is as follows:</t>
  </si>
  <si>
    <t>Average Monthly Payroll to be used</t>
  </si>
  <si>
    <t xml:space="preserve">         in a detailed memorandum</t>
  </si>
  <si>
    <t>Average Monthly Compensation to be used for purposes of PPP calculation</t>
  </si>
  <si>
    <t xml:space="preserve">Average Monthly K-1 Compensation Amount to be Used for PPP Loan Prior </t>
  </si>
  <si>
    <t>Should be a negative number</t>
  </si>
  <si>
    <t>Average Monthly Compensation: (You should have only one based on Entity Type)</t>
  </si>
  <si>
    <t xml:space="preserve">     C-Corporation &amp; S-Corporation</t>
  </si>
  <si>
    <t xml:space="preserve">     Partnerships</t>
  </si>
  <si>
    <t xml:space="preserve">        Employees</t>
  </si>
  <si>
    <t xml:space="preserve">     Eligible Non-Profit Organizations</t>
  </si>
  <si>
    <t xml:space="preserve">     Eligible Non-Profit Religious Organizations, Veterans Organizations &amp; Tribal Businesses</t>
  </si>
  <si>
    <t xml:space="preserve">     Less: Reduction for compensation in excess of $100,000 per individual</t>
  </si>
  <si>
    <t>Adjusted Average Monthly Compensation</t>
  </si>
  <si>
    <t>The purpose of this worksheet is to assist you in organizing our information in a organized manner so that the underwriters at the bank</t>
  </si>
  <si>
    <t>will have an easy time understanding your financial information.</t>
  </si>
  <si>
    <t>Be prepared to Upload related Documentation for these expenses</t>
  </si>
  <si>
    <t>Upload this Document</t>
  </si>
  <si>
    <t>Instructions</t>
  </si>
  <si>
    <t>Test Company</t>
  </si>
  <si>
    <t>Compensation Calculation</t>
  </si>
  <si>
    <t>Explanation of Methodology Used</t>
  </si>
  <si>
    <t>Group Health Insurance</t>
  </si>
  <si>
    <t xml:space="preserve">Calculation of Employer Paid </t>
  </si>
  <si>
    <t>Retirement Contributions</t>
  </si>
  <si>
    <t>Please provide the appropriate documentation to support the payments of the amounts below (Invoices from Plan</t>
  </si>
  <si>
    <t>Administrator, Exerts from your General Ledger, etc.)</t>
  </si>
  <si>
    <t>Please provide the appropriate documentation to support the payments of the amounts below (Amounts per Tax</t>
  </si>
  <si>
    <t>Calculation of Employer State &amp; Local</t>
  </si>
  <si>
    <t>Taxes assessed on Employee Compensation</t>
  </si>
  <si>
    <t>entity type that will support the amounts noted below</t>
  </si>
  <si>
    <t>Example</t>
  </si>
  <si>
    <t>Compensation in Excess of $100,000 Annually or $8,333 Monthly</t>
  </si>
  <si>
    <t>List the names of people with compensation in excess of $100,000 annually</t>
  </si>
  <si>
    <t>Excess over Cap</t>
  </si>
  <si>
    <t>Please attach documentation from the 940/W-3. 941's or other appropriate documentation based on your</t>
  </si>
  <si>
    <t>If possible, please provide the appropriate information to support this compensation information</t>
  </si>
  <si>
    <t>Return, Paid Invoices to Insurance carrier or insurance broker)</t>
  </si>
  <si>
    <t>Net Average Monthly Employer Retirement Contributions</t>
  </si>
  <si>
    <t>The purpose of this template is to assist you in the calculation of costs that are included in "Average Monthly Payroll" per SBA Form 2483.</t>
  </si>
  <si>
    <t>Payroll for Eligible Nonprofits - Worksheet to calculate Monthly Average Compensation for this entity type</t>
  </si>
  <si>
    <t>Retirement Contributions - Worksheet to Calculate Monthly Average Employer Retirement Contributions</t>
  </si>
  <si>
    <t>EIN: xxxxxxxx</t>
  </si>
  <si>
    <t xml:space="preserve">For additional information on How to Calculate the Maximum Loan Amount by Business Type  </t>
  </si>
  <si>
    <t xml:space="preserve">    1. Go to your website for PPP Loan $200,000+ and Click on the "Dept of Treasury - How to Calculate Loan Amounts</t>
  </si>
  <si>
    <t xml:space="preserve">    2. This information is also available at the top of each tab in this worksheet that calculates compensation for a different entity type</t>
  </si>
  <si>
    <t>Company Name &amp; EIN - Enter the name of your business or organization and your EIN in the designated cells</t>
  </si>
  <si>
    <t>Should you need assistance with this template, please reach out to us for assistance ASAP</t>
  </si>
  <si>
    <t>Enter the Name of your Company/Organization as it appears on your tax return</t>
  </si>
  <si>
    <t>Enter your EIN number or if you are a single member LLC without an EIN your SSN</t>
  </si>
  <si>
    <t>This document to be printed to a PDF and combined to a PDF printout of this page</t>
  </si>
  <si>
    <t>This documentation to be printed to a PDF and combined to a PDF printout of this page</t>
  </si>
  <si>
    <t>PPP Loan Checklist &amp; File Name Index for Documents to be Uploaded</t>
  </si>
  <si>
    <t xml:space="preserve">To make it more efficient for the bank to review the documents of our clients </t>
  </si>
  <si>
    <t>all PDF, Word Files and Excel files should be saved with the Prefix noted in Column B</t>
  </si>
  <si>
    <t>Submitted</t>
  </si>
  <si>
    <t>Prefix</t>
  </si>
  <si>
    <t>Y or N</t>
  </si>
  <si>
    <t>PPP Application Checklist</t>
  </si>
  <si>
    <t>Borrower Application Form - SBA Form 2483</t>
  </si>
  <si>
    <t>4a</t>
  </si>
  <si>
    <t>Payroll/Compensation Costs</t>
  </si>
  <si>
    <t>4b</t>
  </si>
  <si>
    <t>Employer Paid Group Health Insurance</t>
  </si>
  <si>
    <t>4c</t>
  </si>
  <si>
    <t>Employer Paid Retirement Contributions</t>
  </si>
  <si>
    <t>4d</t>
  </si>
  <si>
    <t>Employer State &amp; Local Taxes Assessed on Compensation</t>
  </si>
  <si>
    <t>4e</t>
  </si>
  <si>
    <t>Annual compensation in Excess of $100,000</t>
  </si>
  <si>
    <t>Beneficial Ownership Certification Form</t>
  </si>
  <si>
    <t>Information Form for Borrowing Entity and Ownership</t>
  </si>
  <si>
    <t>7 Series</t>
  </si>
  <si>
    <t>NAICS Code</t>
  </si>
  <si>
    <t>Checklist &amp; File Names to Use - Checklist of Documents to Upload &amp; Pre-fix to be used when saving documents</t>
  </si>
  <si>
    <t>Use these Pre-Fixes when saving Documents to be Uploaded</t>
  </si>
  <si>
    <t>Eligible Loan Amount Calculation - 3</t>
  </si>
  <si>
    <t>This document to be printed to a PDF and Saved</t>
  </si>
  <si>
    <t>As file name "3 - Eligible Loan Amount Calculation"</t>
  </si>
  <si>
    <t>deduction claimed, unreimbursed partnership expenses claimed, and depletion claimed on oil and gas</t>
  </si>
  <si>
    <t>properties) multiplied by .9235</t>
  </si>
  <si>
    <t xml:space="preserve">2019 Schedule K-1 (IRS Form 1065) - See Detailed Explanation in Department Of Treasury </t>
  </si>
  <si>
    <t>Guidance - How to Calculate Maximum Loan Amounts - By Entity Type - Posted on our website and in cell C12</t>
  </si>
  <si>
    <t>1. Net earnings from self-employment of individual U.S. based general partners that are</t>
  </si>
  <si>
    <t>2. Up to $100,000 per partner (if 2019 Schedules have not been filed, fill them out)</t>
  </si>
  <si>
    <t>The compensation calculation for partnerships is complex.  Please read the Treasury Department Guidance before completing</t>
  </si>
  <si>
    <t>Partner Name</t>
  </si>
  <si>
    <t>Partner #1</t>
  </si>
  <si>
    <t>2019 Schedule K-1</t>
  </si>
  <si>
    <t>Box 14a</t>
  </si>
  <si>
    <t>2020 Schedule K-1</t>
  </si>
  <si>
    <t>Box 12</t>
  </si>
  <si>
    <t>Net Self Employment</t>
  </si>
  <si>
    <t>Unemployment Tax</t>
  </si>
  <si>
    <t xml:space="preserve">Net Amount Subject to </t>
  </si>
  <si>
    <t>Partner #2</t>
  </si>
  <si>
    <t>Partner #3</t>
  </si>
  <si>
    <t>Partner #4</t>
  </si>
  <si>
    <t>Partner #5</t>
  </si>
  <si>
    <t>Partner #6</t>
  </si>
  <si>
    <t>Partner #7</t>
  </si>
  <si>
    <t>Partner #8</t>
  </si>
  <si>
    <t>Partner #9</t>
  </si>
  <si>
    <t>Partner #10</t>
  </si>
  <si>
    <t>Per Partner</t>
  </si>
  <si>
    <t>(1)</t>
  </si>
  <si>
    <t>(2)</t>
  </si>
  <si>
    <t>(3)</t>
  </si>
  <si>
    <t>(3) x .9235</t>
  </si>
  <si>
    <t>Explanation of Methodology Used if Different than above</t>
  </si>
  <si>
    <t xml:space="preserve">        Partners (K-1's)</t>
  </si>
  <si>
    <t>Excess</t>
  </si>
  <si>
    <t>Over Cap</t>
  </si>
  <si>
    <t>Based on Annual Comp.</t>
  </si>
  <si>
    <t>of $100,000</t>
  </si>
  <si>
    <t>Eligible</t>
  </si>
  <si>
    <t>Compensation</t>
  </si>
  <si>
    <t>Average Eligible Compensation of Partners</t>
  </si>
  <si>
    <t>Check Total</t>
  </si>
  <si>
    <t>Reduction for compensation in excess of $100,000 per individual - Partners - K1's</t>
  </si>
  <si>
    <t>Reduction for compensation in excess of $100,000 per individual - Employees</t>
  </si>
  <si>
    <t>Earnings (1) -(2)</t>
  </si>
  <si>
    <t>If you have more than 10 partners, please insert more rows and copy the formulas in columns F to K to these new rows</t>
  </si>
  <si>
    <t>Average Monthly Payroll for employees of the partnership</t>
  </si>
  <si>
    <t>Total Reduction of compensation in excess of $100,000 for Partners &amp; Employees of a Partnership</t>
  </si>
  <si>
    <t>subject to self-employment tax, computed from box 14a (reduced by any section 179 expense</t>
  </si>
  <si>
    <t>Financial Information must be presented to our lender using this template for consistency and to expedite your PPP Loan.</t>
  </si>
  <si>
    <t>Two Pieces of Current Valid Identification for each Principal with 20% Ownership or more</t>
  </si>
  <si>
    <t>Zip+4</t>
  </si>
  <si>
    <t>EIN</t>
  </si>
  <si>
    <t>Date Business Established</t>
  </si>
  <si>
    <t>(Used for loan Calculation)</t>
  </si>
  <si>
    <t>Loan Request</t>
  </si>
  <si>
    <t>Number of Employees</t>
  </si>
  <si>
    <t>For each owner with 20% or Greater Ownership</t>
  </si>
  <si>
    <t>Owner Last Name</t>
  </si>
  <si>
    <t>Mobile Phone #</t>
  </si>
  <si>
    <t xml:space="preserve">Street Line 1 </t>
  </si>
  <si>
    <t>Unit/Suite/Apt Number</t>
  </si>
  <si>
    <t>Street Line 2</t>
  </si>
  <si>
    <t>City</t>
  </si>
  <si>
    <t>State</t>
  </si>
  <si>
    <t xml:space="preserve">ZIP </t>
  </si>
  <si>
    <t>Additional 4 Digits of Zip Code</t>
  </si>
  <si>
    <t>Date of Birth</t>
  </si>
  <si>
    <t>Social Security Number</t>
  </si>
  <si>
    <t>Email Address</t>
  </si>
  <si>
    <t>Title</t>
  </si>
  <si>
    <t>Ownership %</t>
  </si>
  <si>
    <t xml:space="preserve">You must provide the additional 4 digit - "Zip Plus 4 code " </t>
  </si>
  <si>
    <t>To look up a zip code (including it's "plus 4")</t>
  </si>
  <si>
    <r>
      <t>G</t>
    </r>
    <r>
      <rPr>
        <sz val="12"/>
        <color rgb="FF000000"/>
        <rFont val="Calibri"/>
        <family val="2"/>
        <scheme val="minor"/>
      </rPr>
      <t>o to the following link.</t>
    </r>
  </si>
  <si>
    <t>https://tools.usps.com/go/zip-code-lookup.htm</t>
  </si>
  <si>
    <r>
      <t>C</t>
    </r>
    <r>
      <rPr>
        <sz val="12"/>
        <color rgb="FF000000"/>
        <rFont val="Calibri"/>
        <family val="2"/>
        <scheme val="minor"/>
      </rPr>
      <t xml:space="preserve">lick on the button (on the left side) that says: </t>
    </r>
    <r>
      <rPr>
        <sz val="12"/>
        <color theme="1"/>
        <rFont val="Calibri"/>
        <family val="2"/>
        <scheme val="minor"/>
      </rPr>
      <t>“</t>
    </r>
    <r>
      <rPr>
        <sz val="12"/>
        <color rgb="FF000000"/>
        <rFont val="Calibri"/>
        <family val="2"/>
        <scheme val="minor"/>
      </rPr>
      <t>Find By Address</t>
    </r>
    <r>
      <rPr>
        <sz val="12"/>
        <color theme="1"/>
        <rFont val="Calibri"/>
        <family val="2"/>
        <scheme val="minor"/>
      </rPr>
      <t>”</t>
    </r>
  </si>
  <si>
    <r>
      <t>T</t>
    </r>
    <r>
      <rPr>
        <sz val="12"/>
        <color rgb="FF000000"/>
        <rFont val="Calibri"/>
        <family val="2"/>
        <scheme val="minor"/>
      </rPr>
      <t>ype in the address</t>
    </r>
  </si>
  <si>
    <r>
      <t>C</t>
    </r>
    <r>
      <rPr>
        <sz val="12"/>
        <color rgb="FF000000"/>
        <rFont val="Calibri"/>
        <family val="2"/>
        <scheme val="minor"/>
      </rPr>
      <t xml:space="preserve">lick the button underneath it that says: </t>
    </r>
    <r>
      <rPr>
        <sz val="12"/>
        <color theme="1"/>
        <rFont val="Calibri"/>
        <family val="2"/>
        <scheme val="minor"/>
      </rPr>
      <t>“</t>
    </r>
    <r>
      <rPr>
        <sz val="12"/>
        <color rgb="FF000000"/>
        <rFont val="Calibri"/>
        <family val="2"/>
        <scheme val="minor"/>
      </rPr>
      <t>Find</t>
    </r>
    <r>
      <rPr>
        <sz val="12"/>
        <color theme="1"/>
        <rFont val="Calibri"/>
        <family val="2"/>
        <scheme val="minor"/>
      </rPr>
      <t>”</t>
    </r>
  </si>
  <si>
    <t>Please provide the information below for the Borrowing Entity and for Each Owner that holds more than 20% of the Entity</t>
  </si>
  <si>
    <t>and it will return that address with its zip + four zipcode</t>
  </si>
  <si>
    <t>Information regarding  Borrowing Entity</t>
  </si>
  <si>
    <t>Borrowing Entity</t>
  </si>
  <si>
    <t>EIN Number</t>
  </si>
  <si>
    <t>Date Established</t>
  </si>
  <si>
    <t>Business Phone #</t>
  </si>
  <si>
    <t>Information regarding each owner with more than 20% ownership of the entity</t>
  </si>
  <si>
    <t>Entity Type</t>
  </si>
  <si>
    <t>From tax return or formation documents</t>
  </si>
  <si>
    <t>C-Corp, S-Corp, LLC, 501 ( c ) (3) etc.</t>
  </si>
  <si>
    <t>Input</t>
  </si>
  <si>
    <t>Derived from tab "Info re Entity &amp; Ownership"</t>
  </si>
  <si>
    <t>Derived from tab "Client Name &amp; EIN"</t>
  </si>
  <si>
    <t>Derived from tab "PPP Loan Calculation</t>
  </si>
  <si>
    <t>Primary Contact for purposes of PPP Application</t>
  </si>
  <si>
    <t>First Name or Business Name</t>
  </si>
  <si>
    <t>Last Name</t>
  </si>
  <si>
    <t>Middle Initial</t>
  </si>
  <si>
    <t>Citizenship</t>
  </si>
  <si>
    <t>#1</t>
  </si>
  <si>
    <t>If 20% Owner is a Business - EIN</t>
  </si>
  <si>
    <t>If 20% Owner is a Person - SSN</t>
  </si>
  <si>
    <t>Address  - Street 1</t>
  </si>
  <si>
    <t>Address  - Street 2</t>
  </si>
  <si>
    <t>Zip</t>
  </si>
  <si>
    <t>Owner First Name/Business Name</t>
  </si>
  <si>
    <t xml:space="preserve">EIN </t>
  </si>
  <si>
    <t>Business Name</t>
  </si>
  <si>
    <t>#2</t>
  </si>
  <si>
    <t>#3</t>
  </si>
  <si>
    <t>#4</t>
  </si>
  <si>
    <t>#5</t>
  </si>
  <si>
    <t>Are you a Business or Person?</t>
  </si>
  <si>
    <t>If 20% Owner is a Business, Business Type? (C-Corp, S-Corp etc.)</t>
  </si>
  <si>
    <t>b</t>
  </si>
  <si>
    <t>c</t>
  </si>
  <si>
    <t>d</t>
  </si>
  <si>
    <t>e</t>
  </si>
  <si>
    <t>f</t>
  </si>
  <si>
    <t>g</t>
  </si>
  <si>
    <t>h</t>
  </si>
  <si>
    <t>a</t>
  </si>
  <si>
    <t>Owner</t>
  </si>
  <si>
    <t>Relationship to Applicant</t>
  </si>
  <si>
    <t>If interest of 20% or more in Other Businesses or Common Management with Another Business</t>
  </si>
  <si>
    <t>Cell number of primary contact for PPP Application</t>
  </si>
  <si>
    <t>Email address of primary contact for PPP Application</t>
  </si>
  <si>
    <t>If Borrowing Entity (Applicant) has interest of 20% or more in Other Businesses or Common Management with Another Business</t>
  </si>
  <si>
    <t>Info re Entity &amp; Ownership -  Enter information for business entity applying for PPP loan and Owners with 20% or more ownership</t>
  </si>
  <si>
    <t>This information is very important and is also used for input for the bank application that will be completed online with one of our consultants</t>
  </si>
  <si>
    <t>All the Information on this Tab will be Utilized for Input into the Bank's Online Application - Applicant should Print this information for use when Completing Bank Online Application</t>
  </si>
  <si>
    <t>Enter numbers and information in green shaded cells</t>
  </si>
  <si>
    <t>Do not enter numbers and information in blue shaded cells as they are information, calculations or numbers coming from elsewhere</t>
  </si>
  <si>
    <t>Briefly Describe the Nature of the Business/Operations of the Borrowing Entity</t>
  </si>
  <si>
    <t>If necessary, memorandum and documentation that discusses why a borrower is eligible for a PPP loan</t>
  </si>
  <si>
    <t>Enter your NAICS Code on the Line Below</t>
  </si>
  <si>
    <t xml:space="preserve">Borrower’s NAICS code – You will need to enter your NAICS code into the online application.  We have just discovered that there is a glitch in the bank’s online application whereby the NAICS code that you enter does not get stored in the application when the bank opens it on their end.  For this reason we need you to type in your NAICS code on the separate document called “NAICS Code” on our website.  </t>
  </si>
  <si>
    <r>
      <t>a.</t>
    </r>
    <r>
      <rPr>
        <sz val="7"/>
        <color theme="1"/>
        <rFont val="Times New Roman"/>
        <family val="1"/>
      </rPr>
      <t xml:space="preserve">      </t>
    </r>
    <r>
      <rPr>
        <sz val="14"/>
        <color theme="1"/>
        <rFont val="Calibri"/>
        <family val="2"/>
      </rPr>
      <t>What is a NAICS Code? - A NAICS (pronounced NAKES) Code is a classification within the North American Industry Classification System. The NAICS System was developed for use by Federal Statistical Agencies for the collection, analysis and publication of statistical data related to the US Economy.</t>
    </r>
  </si>
  <si>
    <t>b.     How do I get a NAICS Code? - NAICS is a Self-Assigned System; no one assigns you a NAICS Code. What this means is a company selects the code that best depicts their primary business activity and then uses it when asked for their code. If your Business Activities include more than one Unique Line of Business, you may want to use more than one NAICS Code. The link below will allow you to determine your NAICS code.</t>
  </si>
  <si>
    <t xml:space="preserve">https://www.naics.com/search/   </t>
  </si>
  <si>
    <t>Nature of the Business/Operations of the Borrowing Entity</t>
  </si>
  <si>
    <t>Instructions on how to Determine you NAICS Code</t>
  </si>
  <si>
    <t>(Derived from previous Tab)</t>
  </si>
  <si>
    <t>NAICS Code - You must enter your NAICS code in this Tab.  The Tab includes instructions on how to obtain this code</t>
  </si>
  <si>
    <t xml:space="preserve">Information Needed for Online Applicaton - Certain information is need when you and our consultant are ready to input information into the </t>
  </si>
  <si>
    <t xml:space="preserve">banks's online application.  You will need to key in information in the cells shaded green that say "Input".  The cells in blue should be </t>
  </si>
  <si>
    <t xml:space="preserve">populated automatically from the information that you input into other Tabs of this Excel file. </t>
  </si>
  <si>
    <t>The Blue Cells contain formulas, Do Not erase these formulas.</t>
  </si>
  <si>
    <t>PPP Loan Calculation per Tab in Excel File</t>
  </si>
  <si>
    <t>3a</t>
  </si>
  <si>
    <t>Excel File "PPP-Loan-Worksheet"</t>
  </si>
  <si>
    <t>On our website are sample completed documents and information for a make-believe company we created called "Baker Foods, Inc."</t>
  </si>
  <si>
    <t>Please use this user friendly information as a guide for completing the forms, documentation and information for your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</si>
</sst>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0\-00\-0000"/>
    <numFmt numFmtId="166" formatCode="00000"/>
    <numFmt numFmtId="167" formatCode="mm/dd/yyyy"/>
    <numFmt numFmtId="168" formatCode="00\-0000000"/>
    <numFmt numFmtId="169" formatCode="0_);\(0\)"/>
  </numFmts>
  <fonts count="5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u/>
      <sz val="11"/>
      <color theme="1"/>
      <name val="Calibri"/>
      <family val="2"/>
      <scheme val="minor"/>
    </font>
    <font>
      <b/>
      <sz val="11"/>
      <color rgb="FFFF0000"/>
      <name val="Calibri"/>
      <family val="2"/>
      <scheme val="minor"/>
    </font>
    <font>
      <b/>
      <sz val="18"/>
      <color theme="1"/>
      <name val="Calibri"/>
      <family val="2"/>
      <scheme val="minor"/>
    </font>
    <font>
      <b/>
      <sz val="18"/>
      <color theme="9" tint="-0.249977111117893"/>
      <name val="Calibri"/>
      <family val="2"/>
      <scheme val="minor"/>
    </font>
    <font>
      <sz val="8"/>
      <name val="Calibri"/>
      <family val="2"/>
      <scheme val="minor"/>
    </font>
    <font>
      <b/>
      <u/>
      <sz val="11"/>
      <color theme="1"/>
      <name val="Calibri"/>
      <family val="2"/>
      <scheme val="minor"/>
    </font>
    <font>
      <sz val="11"/>
      <color theme="1"/>
      <name val="Times New Roman"/>
      <family val="1"/>
    </font>
    <font>
      <b/>
      <sz val="12"/>
      <color theme="1"/>
      <name val="Times New Roman"/>
      <family val="1"/>
    </font>
    <font>
      <b/>
      <sz val="7"/>
      <color theme="1"/>
      <name val="Times New Roman"/>
      <family val="1"/>
    </font>
    <font>
      <sz val="12"/>
      <color theme="1"/>
      <name val="Times New Roman"/>
      <family val="1"/>
    </font>
    <font>
      <sz val="12"/>
      <color theme="1"/>
      <name val="Symbol"/>
      <family val="1"/>
      <charset val="2"/>
    </font>
    <font>
      <sz val="7"/>
      <color theme="1"/>
      <name val="Times New Roman"/>
      <family val="1"/>
    </font>
    <font>
      <sz val="12"/>
      <color theme="1"/>
      <name val="Courier New"/>
      <family val="3"/>
    </font>
    <font>
      <sz val="11.5"/>
      <color theme="1"/>
      <name val="Times New Roman"/>
      <family val="1"/>
    </font>
    <font>
      <b/>
      <sz val="14"/>
      <color theme="1"/>
      <name val="Calibri"/>
      <family val="2"/>
      <scheme val="minor"/>
    </font>
    <font>
      <sz val="10"/>
      <color theme="1"/>
      <name val="Times New Roman"/>
      <family val="1"/>
    </font>
    <font>
      <sz val="6.5"/>
      <color theme="1"/>
      <name val="Times New Roman"/>
      <family val="1"/>
    </font>
    <font>
      <u/>
      <sz val="11"/>
      <color theme="10"/>
      <name val="Calibri"/>
      <family val="2"/>
      <scheme val="minor"/>
    </font>
    <font>
      <b/>
      <sz val="26"/>
      <color theme="1"/>
      <name val="Calibri"/>
      <family val="2"/>
      <scheme val="minor"/>
    </font>
    <font>
      <sz val="11.5"/>
      <color theme="1"/>
      <name val="Calibri"/>
      <family val="2"/>
    </font>
    <font>
      <i/>
      <sz val="11"/>
      <color rgb="FFFF0000"/>
      <name val="Calibri"/>
      <family val="2"/>
      <scheme val="minor"/>
    </font>
    <font>
      <u val="singleAccounting"/>
      <sz val="11"/>
      <color theme="1"/>
      <name val="Calibri"/>
      <family val="2"/>
      <scheme val="minor"/>
    </font>
    <font>
      <b/>
      <sz val="14"/>
      <color rgb="FFFF0000"/>
      <name val="Calibri"/>
      <family val="2"/>
      <scheme val="minor"/>
    </font>
    <font>
      <b/>
      <sz val="12"/>
      <color theme="1"/>
      <name val="Calibri"/>
      <family val="2"/>
      <scheme val="minor"/>
    </font>
    <font>
      <b/>
      <sz val="22"/>
      <color theme="1"/>
      <name val="Calibri"/>
      <family val="2"/>
      <scheme val="minor"/>
    </font>
    <font>
      <b/>
      <sz val="16"/>
      <color theme="9" tint="-0.249977111117893"/>
      <name val="Calibri"/>
      <family val="2"/>
      <scheme val="minor"/>
    </font>
    <font>
      <b/>
      <sz val="12"/>
      <color theme="9" tint="-0.249977111117893"/>
      <name val="Calibri"/>
      <family val="2"/>
      <scheme val="minor"/>
    </font>
    <font>
      <b/>
      <sz val="20"/>
      <color theme="9" tint="-0.249977111117893"/>
      <name val="Calibri"/>
      <family val="2"/>
      <scheme val="minor"/>
    </font>
    <font>
      <b/>
      <sz val="12"/>
      <color rgb="FFFF0000"/>
      <name val="Calibri"/>
      <family val="2"/>
      <scheme val="minor"/>
    </font>
    <font>
      <sz val="12"/>
      <color theme="1"/>
      <name val="Calibri"/>
      <family val="2"/>
      <scheme val="minor"/>
    </font>
    <font>
      <b/>
      <sz val="11"/>
      <color theme="9" tint="-0.249977111117893"/>
      <name val="Calibri"/>
      <family val="2"/>
      <scheme val="minor"/>
    </font>
    <font>
      <b/>
      <sz val="14"/>
      <color theme="9" tint="-0.249977111117893"/>
      <name val="Calibri"/>
      <family val="2"/>
      <scheme val="minor"/>
    </font>
    <font>
      <b/>
      <sz val="14"/>
      <name val="Calibri"/>
      <family val="2"/>
      <scheme val="minor"/>
    </font>
    <font>
      <b/>
      <sz val="11"/>
      <name val="Calibri"/>
      <family val="2"/>
      <scheme val="minor"/>
    </font>
    <font>
      <b/>
      <sz val="12"/>
      <name val="Calibri"/>
      <family val="2"/>
      <scheme val="minor"/>
    </font>
    <font>
      <b/>
      <u/>
      <sz val="14"/>
      <color theme="1"/>
      <name val="Calibri"/>
      <family val="2"/>
      <scheme val="minor"/>
    </font>
    <font>
      <b/>
      <sz val="9"/>
      <color theme="1"/>
      <name val="Calibri"/>
      <family val="2"/>
      <scheme val="minor"/>
    </font>
    <font>
      <sz val="12"/>
      <color rgb="FF000000"/>
      <name val="Calibri"/>
      <family val="2"/>
      <scheme val="minor"/>
    </font>
    <font>
      <b/>
      <u/>
      <sz val="11"/>
      <color theme="10"/>
      <name val="Calibri"/>
      <family val="2"/>
      <scheme val="minor"/>
    </font>
    <font>
      <b/>
      <sz val="11"/>
      <color theme="4"/>
      <name val="Calibri"/>
      <family val="2"/>
      <scheme val="minor"/>
    </font>
    <font>
      <b/>
      <sz val="16"/>
      <name val="Calibri"/>
      <family val="2"/>
      <scheme val="minor"/>
    </font>
    <font>
      <b/>
      <sz val="14"/>
      <color theme="6" tint="-0.249977111117893"/>
      <name val="Calibri"/>
      <family val="2"/>
      <scheme val="minor"/>
    </font>
    <font>
      <b/>
      <sz val="8"/>
      <color theme="1"/>
      <name val="Calibri"/>
      <family val="2"/>
      <scheme val="minor"/>
    </font>
    <font>
      <sz val="16"/>
      <color theme="1"/>
      <name val="Calibri"/>
      <family val="2"/>
      <scheme val="minor"/>
    </font>
    <font>
      <sz val="16"/>
      <name val="Calibri"/>
      <family val="2"/>
      <scheme val="minor"/>
    </font>
    <font>
      <b/>
      <sz val="14"/>
      <color theme="1"/>
      <name val="Calibri"/>
      <family val="2"/>
    </font>
    <font>
      <sz val="14"/>
      <color theme="1"/>
      <name val="Calibri"/>
      <family val="2"/>
    </font>
    <font>
      <b/>
      <u/>
      <sz val="14"/>
      <color theme="10"/>
      <name val="Calibri"/>
      <family val="2"/>
      <scheme val="minor"/>
    </font>
    <font>
      <b/>
      <sz val="16"/>
      <color rgb="FFFF000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s>
  <borders count="16">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23" fillId="0" borderId="0" applyNumberFormat="0" applyFill="0" applyBorder="0" applyAlignment="0" applyProtection="0"/>
  </cellStyleXfs>
  <cellXfs count="142">
    <xf numFmtId="0" fontId="0" fillId="0" borderId="0" xfId="0"/>
    <xf numFmtId="0" fontId="3" fillId="0" borderId="0" xfId="0" applyFont="1"/>
    <xf numFmtId="164" fontId="0" fillId="0" borderId="0" xfId="1" applyNumberFormat="1" applyFont="1"/>
    <xf numFmtId="0" fontId="4" fillId="0" borderId="0" xfId="0" applyFont="1"/>
    <xf numFmtId="0" fontId="3" fillId="0" borderId="0" xfId="0" applyFont="1" applyAlignment="1">
      <alignment wrapText="1"/>
    </xf>
    <xf numFmtId="0" fontId="5" fillId="0" borderId="0" xfId="0" applyFont="1"/>
    <xf numFmtId="0" fontId="3" fillId="0" borderId="0" xfId="0" applyFont="1" applyAlignment="1">
      <alignment horizontal="center"/>
    </xf>
    <xf numFmtId="0" fontId="6" fillId="0" borderId="0" xfId="0" applyFont="1" applyAlignment="1">
      <alignment horizontal="center"/>
    </xf>
    <xf numFmtId="164" fontId="0" fillId="0" borderId="0" xfId="0" applyNumberFormat="1"/>
    <xf numFmtId="0" fontId="7" fillId="0" borderId="0" xfId="0" applyFont="1"/>
    <xf numFmtId="0" fontId="8" fillId="0" borderId="0" xfId="0" applyFont="1"/>
    <xf numFmtId="0" fontId="9" fillId="0" borderId="0" xfId="0" applyFont="1"/>
    <xf numFmtId="0" fontId="0" fillId="4" borderId="0" xfId="0" applyFill="1"/>
    <xf numFmtId="0" fontId="11" fillId="0" borderId="0" xfId="0" applyFont="1" applyAlignment="1">
      <alignment horizontal="center"/>
    </xf>
    <xf numFmtId="0" fontId="19" fillId="0" borderId="0" xfId="0" applyFont="1" applyAlignment="1">
      <alignment vertical="center"/>
    </xf>
    <xf numFmtId="0" fontId="20" fillId="0" borderId="0" xfId="0" applyFont="1"/>
    <xf numFmtId="0" fontId="0" fillId="5" borderId="2" xfId="0" applyFill="1" applyBorder="1"/>
    <xf numFmtId="0" fontId="15" fillId="0" borderId="0" xfId="0" applyFont="1" applyAlignment="1">
      <alignment horizontal="left" vertical="center" wrapText="1" indent="6"/>
    </xf>
    <xf numFmtId="0" fontId="13" fillId="0" borderId="0" xfId="0" applyFont="1" applyAlignment="1">
      <alignment horizontal="left" vertical="center" wrapText="1"/>
    </xf>
    <xf numFmtId="0" fontId="15" fillId="0" borderId="0" xfId="0" applyFont="1" applyAlignment="1">
      <alignment vertical="center" wrapText="1"/>
    </xf>
    <xf numFmtId="0" fontId="16" fillId="0" borderId="0" xfId="0" applyFont="1" applyAlignment="1">
      <alignment horizontal="left" vertical="center" wrapText="1"/>
    </xf>
    <xf numFmtId="0" fontId="23" fillId="0" borderId="0" xfId="2" applyAlignment="1">
      <alignment horizontal="left" vertical="center" wrapText="1"/>
    </xf>
    <xf numFmtId="0" fontId="18" fillId="0" borderId="0" xfId="0" applyFont="1" applyAlignment="1">
      <alignment horizontal="left" vertical="center" wrapText="1"/>
    </xf>
    <xf numFmtId="0" fontId="22" fillId="0" borderId="0" xfId="0" applyFont="1" applyAlignment="1">
      <alignment vertical="center" wrapText="1"/>
    </xf>
    <xf numFmtId="0" fontId="0" fillId="0" borderId="0" xfId="0" applyAlignment="1">
      <alignment vertical="center" wrapText="1"/>
    </xf>
    <xf numFmtId="0" fontId="15" fillId="0" borderId="0" xfId="0" applyFont="1" applyAlignment="1">
      <alignment horizontal="left" vertical="center" wrapText="1"/>
    </xf>
    <xf numFmtId="0" fontId="0" fillId="0" borderId="0" xfId="0" applyAlignment="1">
      <alignment wrapText="1"/>
    </xf>
    <xf numFmtId="0" fontId="19" fillId="0" borderId="0" xfId="0" applyFont="1" applyAlignment="1">
      <alignment vertical="center" wrapText="1"/>
    </xf>
    <xf numFmtId="0" fontId="24" fillId="0" borderId="0" xfId="0" applyFont="1"/>
    <xf numFmtId="0" fontId="17" fillId="0" borderId="0" xfId="0" applyFont="1" applyAlignment="1">
      <alignment vertical="center" wrapText="1"/>
    </xf>
    <xf numFmtId="0" fontId="15" fillId="0" borderId="0" xfId="0" applyFont="1" applyAlignment="1">
      <alignment horizontal="justify" vertical="center" wrapText="1"/>
    </xf>
    <xf numFmtId="0" fontId="2" fillId="0" borderId="0" xfId="0" applyFont="1"/>
    <xf numFmtId="0" fontId="26" fillId="0" borderId="0" xfId="0" applyFont="1"/>
    <xf numFmtId="164" fontId="27" fillId="0" borderId="0" xfId="1" applyNumberFormat="1" applyFont="1" applyAlignment="1">
      <alignment horizontal="center"/>
    </xf>
    <xf numFmtId="164" fontId="0" fillId="2" borderId="0" xfId="1" applyNumberFormat="1" applyFont="1" applyFill="1" applyAlignment="1">
      <alignment horizontal="left"/>
    </xf>
    <xf numFmtId="164" fontId="0" fillId="4" borderId="0" xfId="1" applyNumberFormat="1" applyFont="1" applyFill="1"/>
    <xf numFmtId="164" fontId="20" fillId="0" borderId="0" xfId="1" applyNumberFormat="1" applyFont="1"/>
    <xf numFmtId="0" fontId="7" fillId="3" borderId="0" xfId="0" applyFont="1" applyFill="1"/>
    <xf numFmtId="164" fontId="7" fillId="0" borderId="0" xfId="1" applyNumberFormat="1" applyFont="1"/>
    <xf numFmtId="0" fontId="28" fillId="0" borderId="0" xfId="0" applyFont="1"/>
    <xf numFmtId="0" fontId="29" fillId="0" borderId="0" xfId="0" applyFont="1"/>
    <xf numFmtId="164" fontId="20" fillId="5" borderId="4" xfId="1" applyNumberFormat="1" applyFont="1" applyFill="1" applyBorder="1"/>
    <xf numFmtId="164" fontId="20" fillId="4" borderId="4" xfId="1" applyNumberFormat="1" applyFont="1" applyFill="1" applyBorder="1"/>
    <xf numFmtId="164" fontId="20" fillId="2" borderId="0" xfId="1" applyNumberFormat="1" applyFont="1" applyFill="1" applyProtection="1">
      <protection locked="0"/>
    </xf>
    <xf numFmtId="0" fontId="30" fillId="0" borderId="0" xfId="0" applyFont="1"/>
    <xf numFmtId="164" fontId="20" fillId="5" borderId="2" xfId="1" applyNumberFormat="1" applyFont="1" applyFill="1" applyBorder="1"/>
    <xf numFmtId="0" fontId="31" fillId="0" borderId="0" xfId="0" applyFont="1"/>
    <xf numFmtId="0" fontId="32" fillId="0" borderId="0" xfId="0" applyFont="1"/>
    <xf numFmtId="0" fontId="33" fillId="0" borderId="0" xfId="0" applyFont="1"/>
    <xf numFmtId="0" fontId="35" fillId="0" borderId="0" xfId="0" applyFont="1"/>
    <xf numFmtId="0" fontId="36" fillId="0" borderId="0" xfId="0" applyFont="1"/>
    <xf numFmtId="164" fontId="38" fillId="5" borderId="2" xfId="1" applyNumberFormat="1" applyFont="1" applyFill="1" applyBorder="1"/>
    <xf numFmtId="164" fontId="38" fillId="0" borderId="0" xfId="1" applyNumberFormat="1" applyFont="1"/>
    <xf numFmtId="164" fontId="39" fillId="0" borderId="0" xfId="1" applyNumberFormat="1" applyFont="1"/>
    <xf numFmtId="0" fontId="37" fillId="0" borderId="0" xfId="0" applyFont="1"/>
    <xf numFmtId="164" fontId="40" fillId="4" borderId="4" xfId="1" applyNumberFormat="1" applyFont="1" applyFill="1" applyBorder="1"/>
    <xf numFmtId="164" fontId="40" fillId="2" borderId="5" xfId="1" applyNumberFormat="1" applyFont="1" applyFill="1" applyBorder="1"/>
    <xf numFmtId="164" fontId="40" fillId="2" borderId="4" xfId="1" applyNumberFormat="1" applyFont="1" applyFill="1" applyBorder="1"/>
    <xf numFmtId="164" fontId="40" fillId="0" borderId="4" xfId="1" applyNumberFormat="1" applyFont="1" applyFill="1" applyBorder="1"/>
    <xf numFmtId="164" fontId="40" fillId="0" borderId="5" xfId="1" applyNumberFormat="1" applyFont="1" applyFill="1" applyBorder="1"/>
    <xf numFmtId="164" fontId="40" fillId="4" borderId="3" xfId="1" applyNumberFormat="1" applyFont="1" applyFill="1" applyBorder="1"/>
    <xf numFmtId="164" fontId="34" fillId="0" borderId="0" xfId="1" applyNumberFormat="1" applyFont="1"/>
    <xf numFmtId="164" fontId="29" fillId="0" borderId="0" xfId="1" applyNumberFormat="1" applyFont="1"/>
    <xf numFmtId="164" fontId="40" fillId="4" borderId="2" xfId="1" applyNumberFormat="1" applyFont="1" applyFill="1" applyBorder="1"/>
    <xf numFmtId="164" fontId="40" fillId="0" borderId="0" xfId="1" applyNumberFormat="1" applyFont="1"/>
    <xf numFmtId="164" fontId="31" fillId="0" borderId="0" xfId="1" applyNumberFormat="1" applyFont="1"/>
    <xf numFmtId="164" fontId="29" fillId="4" borderId="6" xfId="1" applyNumberFormat="1" applyFont="1" applyFill="1" applyBorder="1"/>
    <xf numFmtId="0" fontId="8" fillId="5" borderId="2" xfId="0" applyFont="1" applyFill="1" applyBorder="1"/>
    <xf numFmtId="164" fontId="5" fillId="4" borderId="4" xfId="1" applyNumberFormat="1" applyFont="1" applyFill="1" applyBorder="1"/>
    <xf numFmtId="164" fontId="5" fillId="4" borderId="1" xfId="1" applyNumberFormat="1" applyFont="1" applyFill="1" applyBorder="1"/>
    <xf numFmtId="0" fontId="20" fillId="0" borderId="0" xfId="0" applyFont="1" applyAlignment="1">
      <alignment horizontal="center"/>
    </xf>
    <xf numFmtId="0" fontId="41" fillId="0" borderId="0" xfId="0" applyFont="1" applyAlignment="1">
      <alignment horizontal="center"/>
    </xf>
    <xf numFmtId="0" fontId="20" fillId="0" borderId="2" xfId="0" applyFont="1" applyBorder="1"/>
    <xf numFmtId="0" fontId="7" fillId="0" borderId="0" xfId="0" applyFont="1" applyAlignment="1">
      <alignment horizontal="center"/>
    </xf>
    <xf numFmtId="0" fontId="0" fillId="0" borderId="0" xfId="0" applyBorder="1"/>
    <xf numFmtId="0" fontId="6" fillId="0" borderId="0" xfId="0" applyFont="1" applyBorder="1" applyAlignment="1">
      <alignment horizontal="center"/>
    </xf>
    <xf numFmtId="0" fontId="3" fillId="0" borderId="0" xfId="0" applyFont="1" applyBorder="1" applyAlignment="1">
      <alignment horizontal="center"/>
    </xf>
    <xf numFmtId="0" fontId="11" fillId="0" borderId="0" xfId="0" applyFont="1" applyBorder="1" applyAlignment="1">
      <alignment horizontal="center"/>
    </xf>
    <xf numFmtId="0" fontId="3" fillId="0" borderId="9" xfId="0" applyFont="1" applyBorder="1" applyAlignment="1">
      <alignment horizontal="center"/>
    </xf>
    <xf numFmtId="0" fontId="3" fillId="0" borderId="10" xfId="0" applyFont="1" applyBorder="1"/>
    <xf numFmtId="0" fontId="3" fillId="0" borderId="0" xfId="0" applyFont="1" applyBorder="1"/>
    <xf numFmtId="0" fontId="3" fillId="0" borderId="11" xfId="0" applyFont="1" applyBorder="1" applyAlignment="1">
      <alignment horizontal="center"/>
    </xf>
    <xf numFmtId="0" fontId="3" fillId="0" borderId="10"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3" fillId="0" borderId="7" xfId="0" quotePrefix="1" applyFont="1" applyBorder="1" applyAlignment="1">
      <alignment horizontal="center"/>
    </xf>
    <xf numFmtId="0" fontId="3" fillId="0" borderId="8" xfId="0" quotePrefix="1" applyFont="1" applyBorder="1" applyAlignment="1">
      <alignment horizontal="center"/>
    </xf>
    <xf numFmtId="0" fontId="34" fillId="0" borderId="0" xfId="0" applyFont="1"/>
    <xf numFmtId="164" fontId="0" fillId="5" borderId="0" xfId="1" applyNumberFormat="1" applyFont="1" applyFill="1"/>
    <xf numFmtId="0" fontId="11" fillId="4" borderId="13" xfId="0" applyFont="1" applyFill="1" applyBorder="1" applyAlignment="1">
      <alignment horizontal="center"/>
    </xf>
    <xf numFmtId="164" fontId="0" fillId="4" borderId="2" xfId="0" applyNumberFormat="1" applyFill="1" applyBorder="1"/>
    <xf numFmtId="0" fontId="3" fillId="0" borderId="13" xfId="0" applyFont="1" applyBorder="1" applyAlignment="1">
      <alignment horizontal="center"/>
    </xf>
    <xf numFmtId="0" fontId="3" fillId="0" borderId="14" xfId="0" applyFont="1" applyBorder="1" applyAlignment="1">
      <alignment horizontal="center"/>
    </xf>
    <xf numFmtId="164" fontId="3" fillId="0" borderId="11" xfId="1" applyNumberFormat="1" applyFont="1" applyFill="1" applyBorder="1" applyAlignment="1">
      <alignment horizontal="center"/>
    </xf>
    <xf numFmtId="164" fontId="0" fillId="4" borderId="0" xfId="0" applyNumberFormat="1" applyFill="1"/>
    <xf numFmtId="164" fontId="38" fillId="4" borderId="2" xfId="1" applyNumberFormat="1" applyFont="1" applyFill="1" applyBorder="1"/>
    <xf numFmtId="164" fontId="20" fillId="4" borderId="2" xfId="1" applyNumberFormat="1" applyFont="1" applyFill="1" applyBorder="1"/>
    <xf numFmtId="0" fontId="0" fillId="0" borderId="0" xfId="0" applyAlignment="1">
      <alignment horizontal="center"/>
    </xf>
    <xf numFmtId="0" fontId="3" fillId="0" borderId="4" xfId="0" applyFont="1" applyBorder="1" applyAlignment="1">
      <alignment horizontal="center"/>
    </xf>
    <xf numFmtId="0" fontId="42" fillId="0" borderId="4" xfId="0" applyFont="1" applyBorder="1" applyAlignment="1">
      <alignment horizontal="center"/>
    </xf>
    <xf numFmtId="0" fontId="0" fillId="0" borderId="0" xfId="0" quotePrefix="1" applyAlignment="1">
      <alignment horizontal="center"/>
    </xf>
    <xf numFmtId="0" fontId="44" fillId="0" borderId="0" xfId="2" applyFont="1"/>
    <xf numFmtId="0" fontId="45" fillId="0" borderId="0" xfId="0" applyFont="1"/>
    <xf numFmtId="0" fontId="46" fillId="0" borderId="0" xfId="0" applyFont="1"/>
    <xf numFmtId="0" fontId="47" fillId="0" borderId="0" xfId="0" applyFont="1"/>
    <xf numFmtId="0" fontId="38" fillId="0" borderId="0" xfId="0" applyFont="1"/>
    <xf numFmtId="0" fontId="0" fillId="2" borderId="4" xfId="0" applyFill="1" applyBorder="1"/>
    <xf numFmtId="168" fontId="0" fillId="2" borderId="4" xfId="0" applyNumberFormat="1" applyFill="1" applyBorder="1"/>
    <xf numFmtId="167" fontId="0" fillId="2" borderId="4" xfId="0" applyNumberFormat="1" applyFill="1" applyBorder="1"/>
    <xf numFmtId="166" fontId="0" fillId="2" borderId="4" xfId="0" applyNumberFormat="1" applyFill="1" applyBorder="1"/>
    <xf numFmtId="165" fontId="0" fillId="2" borderId="4" xfId="0" applyNumberFormat="1" applyFill="1" applyBorder="1"/>
    <xf numFmtId="0" fontId="48" fillId="0" borderId="0" xfId="0" applyFont="1" applyAlignment="1">
      <alignment horizontal="center"/>
    </xf>
    <xf numFmtId="0" fontId="3" fillId="0" borderId="0" xfId="0" quotePrefix="1" applyFont="1" applyAlignment="1">
      <alignment horizontal="center"/>
    </xf>
    <xf numFmtId="0" fontId="42" fillId="0" borderId="0" xfId="0" applyFont="1" applyAlignment="1">
      <alignment horizontal="center"/>
    </xf>
    <xf numFmtId="0" fontId="0" fillId="0" borderId="13" xfId="0" applyBorder="1"/>
    <xf numFmtId="0" fontId="49" fillId="0" borderId="0" xfId="0" applyFont="1"/>
    <xf numFmtId="164" fontId="0" fillId="2" borderId="4" xfId="1" applyNumberFormat="1" applyFont="1" applyFill="1" applyBorder="1"/>
    <xf numFmtId="169" fontId="29" fillId="4" borderId="4" xfId="1" applyNumberFormat="1" applyFont="1" applyFill="1" applyBorder="1"/>
    <xf numFmtId="169" fontId="35" fillId="2" borderId="4" xfId="1" applyNumberFormat="1" applyFont="1" applyFill="1" applyBorder="1"/>
    <xf numFmtId="169" fontId="35" fillId="0" borderId="0" xfId="1" applyNumberFormat="1" applyFont="1"/>
    <xf numFmtId="169" fontId="29" fillId="0" borderId="0" xfId="1" applyNumberFormat="1" applyFont="1" applyAlignment="1">
      <alignment horizontal="center"/>
    </xf>
    <xf numFmtId="169" fontId="29" fillId="0" borderId="0" xfId="1" applyNumberFormat="1" applyFont="1" applyAlignment="1">
      <alignment horizontal="left"/>
    </xf>
    <xf numFmtId="169" fontId="29" fillId="0" borderId="0" xfId="1" applyNumberFormat="1" applyFont="1"/>
    <xf numFmtId="0" fontId="3" fillId="0" borderId="13" xfId="0" applyFont="1" applyBorder="1"/>
    <xf numFmtId="169" fontId="5" fillId="0" borderId="0" xfId="1" applyNumberFormat="1" applyFont="1" applyAlignment="1">
      <alignment horizontal="left"/>
    </xf>
    <xf numFmtId="0" fontId="3" fillId="5" borderId="0" xfId="0" applyFont="1" applyFill="1"/>
    <xf numFmtId="0" fontId="3" fillId="4" borderId="0" xfId="0" applyFont="1" applyFill="1"/>
    <xf numFmtId="0" fontId="30" fillId="4" borderId="0" xfId="0" applyFont="1" applyFill="1"/>
    <xf numFmtId="0" fontId="5" fillId="4" borderId="0" xfId="0" applyFont="1" applyFill="1"/>
    <xf numFmtId="0" fontId="0" fillId="0" borderId="0" xfId="0" applyFont="1"/>
    <xf numFmtId="0" fontId="0" fillId="0" borderId="0" xfId="0" applyFont="1" applyAlignment="1">
      <alignment horizontal="center"/>
    </xf>
    <xf numFmtId="0" fontId="50" fillId="2" borderId="15" xfId="0" applyFont="1" applyFill="1" applyBorder="1"/>
    <xf numFmtId="0" fontId="51" fillId="0" borderId="0" xfId="0" applyFont="1" applyAlignment="1">
      <alignment horizontal="center" vertical="center"/>
    </xf>
    <xf numFmtId="0" fontId="52" fillId="0" borderId="0" xfId="0" applyFont="1" applyAlignment="1">
      <alignment horizontal="left" vertical="center" wrapText="1" indent="2"/>
    </xf>
    <xf numFmtId="0" fontId="50" fillId="2" borderId="13" xfId="0" applyFont="1" applyFill="1" applyBorder="1"/>
    <xf numFmtId="0" fontId="53" fillId="0" borderId="0" xfId="2" applyFont="1"/>
    <xf numFmtId="0" fontId="0" fillId="0" borderId="0" xfId="0" applyFont="1" applyFill="1" applyBorder="1"/>
    <xf numFmtId="164" fontId="20" fillId="4" borderId="15" xfId="1" applyNumberFormat="1" applyFont="1" applyFill="1" applyBorder="1"/>
    <xf numFmtId="0" fontId="54" fillId="0" borderId="0" xfId="0" applyFont="1" applyAlignment="1">
      <alignment horizontal="center"/>
    </xf>
    <xf numFmtId="0" fontId="20" fillId="0" borderId="0" xfId="0" applyFont="1" applyBorder="1"/>
    <xf numFmtId="0" fontId="3" fillId="0" borderId="0" xfId="0" applyFont="1" applyFill="1"/>
    <xf numFmtId="0" fontId="29" fillId="3" borderId="0" xfId="0" applyFont="1" applyFill="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19050</xdr:rowOff>
    </xdr:from>
    <xdr:to>
      <xdr:col>1</xdr:col>
      <xdr:colOff>3514725</xdr:colOff>
      <xdr:row>5</xdr:row>
      <xdr:rowOff>6117</xdr:rowOff>
    </xdr:to>
    <xdr:pic>
      <xdr:nvPicPr>
        <xdr:cNvPr id="2" name="Picture 1">
          <a:extLst>
            <a:ext uri="{FF2B5EF4-FFF2-40B4-BE49-F238E27FC236}">
              <a16:creationId xmlns:a16="http://schemas.microsoft.com/office/drawing/2014/main" id="{63B0F0D9-CB95-4DF1-805F-DD71833A3A76}"/>
            </a:ext>
          </a:extLst>
        </xdr:cNvPr>
        <xdr:cNvPicPr>
          <a:picLocks noChangeAspect="1"/>
        </xdr:cNvPicPr>
      </xdr:nvPicPr>
      <xdr:blipFill>
        <a:blip xmlns:r="http://schemas.openxmlformats.org/officeDocument/2006/relationships" r:embed="rId1"/>
        <a:stretch>
          <a:fillRect/>
        </a:stretch>
      </xdr:blipFill>
      <xdr:spPr>
        <a:xfrm>
          <a:off x="638175" y="19050"/>
          <a:ext cx="3486150" cy="93956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1123968</xdr:colOff>
      <xdr:row>6</xdr:row>
      <xdr:rowOff>0</xdr:rowOff>
    </xdr:to>
    <xdr:pic>
      <xdr:nvPicPr>
        <xdr:cNvPr id="2" name="Picture 1">
          <a:extLst>
            <a:ext uri="{FF2B5EF4-FFF2-40B4-BE49-F238E27FC236}">
              <a16:creationId xmlns:a16="http://schemas.microsoft.com/office/drawing/2014/main" id="{48E17D44-32BD-4D73-A255-1AD58AB7F6FD}"/>
            </a:ext>
          </a:extLst>
        </xdr:cNvPr>
        <xdr:cNvPicPr>
          <a:picLocks noChangeAspect="1"/>
        </xdr:cNvPicPr>
      </xdr:nvPicPr>
      <xdr:blipFill>
        <a:blip xmlns:r="http://schemas.openxmlformats.org/officeDocument/2006/relationships" r:embed="rId1"/>
        <a:stretch>
          <a:fillRect/>
        </a:stretch>
      </xdr:blipFill>
      <xdr:spPr>
        <a:xfrm>
          <a:off x="609600" y="190500"/>
          <a:ext cx="3200418" cy="10287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1</xdr:col>
      <xdr:colOff>2876550</xdr:colOff>
      <xdr:row>5</xdr:row>
      <xdr:rowOff>44217</xdr:rowOff>
    </xdr:to>
    <xdr:pic>
      <xdr:nvPicPr>
        <xdr:cNvPr id="2" name="Picture 1">
          <a:extLst>
            <a:ext uri="{FF2B5EF4-FFF2-40B4-BE49-F238E27FC236}">
              <a16:creationId xmlns:a16="http://schemas.microsoft.com/office/drawing/2014/main" id="{EEEC9BFB-7991-43BD-A01D-3A24B71FDA28}"/>
            </a:ext>
          </a:extLst>
        </xdr:cNvPr>
        <xdr:cNvPicPr>
          <a:picLocks noChangeAspect="1"/>
        </xdr:cNvPicPr>
      </xdr:nvPicPr>
      <xdr:blipFill>
        <a:blip xmlns:r="http://schemas.openxmlformats.org/officeDocument/2006/relationships" r:embed="rId1"/>
        <a:stretch>
          <a:fillRect/>
        </a:stretch>
      </xdr:blipFill>
      <xdr:spPr>
        <a:xfrm>
          <a:off x="0" y="57150"/>
          <a:ext cx="3486150" cy="93956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3486150</xdr:colOff>
      <xdr:row>4</xdr:row>
      <xdr:rowOff>177567</xdr:rowOff>
    </xdr:to>
    <xdr:pic>
      <xdr:nvPicPr>
        <xdr:cNvPr id="2" name="Picture 1">
          <a:extLst>
            <a:ext uri="{FF2B5EF4-FFF2-40B4-BE49-F238E27FC236}">
              <a16:creationId xmlns:a16="http://schemas.microsoft.com/office/drawing/2014/main" id="{F4F01A1D-9BD7-4E19-A375-EDB3AF00CA86}"/>
            </a:ext>
          </a:extLst>
        </xdr:cNvPr>
        <xdr:cNvPicPr>
          <a:picLocks noChangeAspect="1"/>
        </xdr:cNvPicPr>
      </xdr:nvPicPr>
      <xdr:blipFill>
        <a:blip xmlns:r="http://schemas.openxmlformats.org/officeDocument/2006/relationships" r:embed="rId1"/>
        <a:stretch>
          <a:fillRect/>
        </a:stretch>
      </xdr:blipFill>
      <xdr:spPr>
        <a:xfrm>
          <a:off x="609600" y="0"/>
          <a:ext cx="3486150" cy="93956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600075</xdr:colOff>
      <xdr:row>1</xdr:row>
      <xdr:rowOff>85725</xdr:rowOff>
    </xdr:from>
    <xdr:to>
      <xdr:col>2</xdr:col>
      <xdr:colOff>180975</xdr:colOff>
      <xdr:row>4</xdr:row>
      <xdr:rowOff>349017</xdr:rowOff>
    </xdr:to>
    <xdr:pic>
      <xdr:nvPicPr>
        <xdr:cNvPr id="2" name="Picture 1">
          <a:extLst>
            <a:ext uri="{FF2B5EF4-FFF2-40B4-BE49-F238E27FC236}">
              <a16:creationId xmlns:a16="http://schemas.microsoft.com/office/drawing/2014/main" id="{2FE498BF-BE84-450C-A195-A3EA2D2AB7A0}"/>
            </a:ext>
          </a:extLst>
        </xdr:cNvPr>
        <xdr:cNvPicPr>
          <a:picLocks noChangeAspect="1"/>
        </xdr:cNvPicPr>
      </xdr:nvPicPr>
      <xdr:blipFill>
        <a:blip xmlns:r="http://schemas.openxmlformats.org/officeDocument/2006/relationships" r:embed="rId1"/>
        <a:stretch>
          <a:fillRect/>
        </a:stretch>
      </xdr:blipFill>
      <xdr:spPr>
        <a:xfrm>
          <a:off x="600075" y="276225"/>
          <a:ext cx="3486150" cy="93956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600075</xdr:colOff>
      <xdr:row>1</xdr:row>
      <xdr:rowOff>57150</xdr:rowOff>
    </xdr:from>
    <xdr:to>
      <xdr:col>1</xdr:col>
      <xdr:colOff>3476625</xdr:colOff>
      <xdr:row>5</xdr:row>
      <xdr:rowOff>158517</xdr:rowOff>
    </xdr:to>
    <xdr:pic>
      <xdr:nvPicPr>
        <xdr:cNvPr id="2" name="Picture 1">
          <a:extLst>
            <a:ext uri="{FF2B5EF4-FFF2-40B4-BE49-F238E27FC236}">
              <a16:creationId xmlns:a16="http://schemas.microsoft.com/office/drawing/2014/main" id="{C039F230-2895-4A14-AA83-8F106ACCF8E0}"/>
            </a:ext>
          </a:extLst>
        </xdr:cNvPr>
        <xdr:cNvPicPr>
          <a:picLocks noChangeAspect="1"/>
        </xdr:cNvPicPr>
      </xdr:nvPicPr>
      <xdr:blipFill>
        <a:blip xmlns:r="http://schemas.openxmlformats.org/officeDocument/2006/relationships" r:embed="rId1"/>
        <a:stretch>
          <a:fillRect/>
        </a:stretch>
      </xdr:blipFill>
      <xdr:spPr>
        <a:xfrm>
          <a:off x="600075" y="247650"/>
          <a:ext cx="3486150" cy="93956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600075</xdr:colOff>
      <xdr:row>1</xdr:row>
      <xdr:rowOff>85725</xdr:rowOff>
    </xdr:from>
    <xdr:to>
      <xdr:col>1</xdr:col>
      <xdr:colOff>3190893</xdr:colOff>
      <xdr:row>6</xdr:row>
      <xdr:rowOff>28575</xdr:rowOff>
    </xdr:to>
    <xdr:pic>
      <xdr:nvPicPr>
        <xdr:cNvPr id="2" name="Picture 1">
          <a:extLst>
            <a:ext uri="{FF2B5EF4-FFF2-40B4-BE49-F238E27FC236}">
              <a16:creationId xmlns:a16="http://schemas.microsoft.com/office/drawing/2014/main" id="{8F52A44C-C9B4-4097-83A2-22AEF7024668}"/>
            </a:ext>
          </a:extLst>
        </xdr:cNvPr>
        <xdr:cNvPicPr>
          <a:picLocks noChangeAspect="1"/>
        </xdr:cNvPicPr>
      </xdr:nvPicPr>
      <xdr:blipFill>
        <a:blip xmlns:r="http://schemas.openxmlformats.org/officeDocument/2006/relationships" r:embed="rId1"/>
        <a:stretch>
          <a:fillRect/>
        </a:stretch>
      </xdr:blipFill>
      <xdr:spPr>
        <a:xfrm>
          <a:off x="600075" y="276225"/>
          <a:ext cx="3200418" cy="1028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1</xdr:col>
      <xdr:colOff>3448051</xdr:colOff>
      <xdr:row>4</xdr:row>
      <xdr:rowOff>99411</xdr:rowOff>
    </xdr:to>
    <xdr:pic>
      <xdr:nvPicPr>
        <xdr:cNvPr id="2" name="Picture 1">
          <a:extLst>
            <a:ext uri="{FF2B5EF4-FFF2-40B4-BE49-F238E27FC236}">
              <a16:creationId xmlns:a16="http://schemas.microsoft.com/office/drawing/2014/main" id="{C2949551-6053-46C2-9B82-224837A37560}"/>
            </a:ext>
          </a:extLst>
        </xdr:cNvPr>
        <xdr:cNvPicPr>
          <a:picLocks noChangeAspect="1"/>
        </xdr:cNvPicPr>
      </xdr:nvPicPr>
      <xdr:blipFill>
        <a:blip xmlns:r="http://schemas.openxmlformats.org/officeDocument/2006/relationships" r:embed="rId1"/>
        <a:stretch>
          <a:fillRect/>
        </a:stretch>
      </xdr:blipFill>
      <xdr:spPr>
        <a:xfrm>
          <a:off x="228601" y="0"/>
          <a:ext cx="3448050" cy="8614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180975</xdr:rowOff>
    </xdr:from>
    <xdr:to>
      <xdr:col>1</xdr:col>
      <xdr:colOff>3895725</xdr:colOff>
      <xdr:row>5</xdr:row>
      <xdr:rowOff>177924</xdr:rowOff>
    </xdr:to>
    <xdr:pic>
      <xdr:nvPicPr>
        <xdr:cNvPr id="2" name="Picture 1">
          <a:extLst>
            <a:ext uri="{FF2B5EF4-FFF2-40B4-BE49-F238E27FC236}">
              <a16:creationId xmlns:a16="http://schemas.microsoft.com/office/drawing/2014/main" id="{87F0FA30-512C-4530-8DEE-430F2052AFBD}"/>
            </a:ext>
          </a:extLst>
        </xdr:cNvPr>
        <xdr:cNvPicPr>
          <a:picLocks noChangeAspect="1"/>
        </xdr:cNvPicPr>
      </xdr:nvPicPr>
      <xdr:blipFill>
        <a:blip xmlns:r="http://schemas.openxmlformats.org/officeDocument/2006/relationships" r:embed="rId1"/>
        <a:stretch>
          <a:fillRect/>
        </a:stretch>
      </xdr:blipFill>
      <xdr:spPr>
        <a:xfrm>
          <a:off x="381000" y="180975"/>
          <a:ext cx="3838575" cy="9589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3209925</xdr:colOff>
      <xdr:row>4</xdr:row>
      <xdr:rowOff>39921</xdr:rowOff>
    </xdr:to>
    <xdr:pic>
      <xdr:nvPicPr>
        <xdr:cNvPr id="2" name="Picture 1">
          <a:extLst>
            <a:ext uri="{FF2B5EF4-FFF2-40B4-BE49-F238E27FC236}">
              <a16:creationId xmlns:a16="http://schemas.microsoft.com/office/drawing/2014/main" id="{C6A0F773-788D-447A-A6FF-2F0E380431B7}"/>
            </a:ext>
          </a:extLst>
        </xdr:cNvPr>
        <xdr:cNvPicPr>
          <a:picLocks noChangeAspect="1"/>
        </xdr:cNvPicPr>
      </xdr:nvPicPr>
      <xdr:blipFill>
        <a:blip xmlns:r="http://schemas.openxmlformats.org/officeDocument/2006/relationships" r:embed="rId1"/>
        <a:stretch>
          <a:fillRect/>
        </a:stretch>
      </xdr:blipFill>
      <xdr:spPr>
        <a:xfrm>
          <a:off x="609600" y="0"/>
          <a:ext cx="3209925" cy="8019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1</xdr:col>
      <xdr:colOff>3124201</xdr:colOff>
      <xdr:row>4</xdr:row>
      <xdr:rowOff>18505</xdr:rowOff>
    </xdr:to>
    <xdr:pic>
      <xdr:nvPicPr>
        <xdr:cNvPr id="2" name="Picture 1">
          <a:extLst>
            <a:ext uri="{FF2B5EF4-FFF2-40B4-BE49-F238E27FC236}">
              <a16:creationId xmlns:a16="http://schemas.microsoft.com/office/drawing/2014/main" id="{855D1749-FD6A-4ED9-A9EA-326459BF30C4}"/>
            </a:ext>
          </a:extLst>
        </xdr:cNvPr>
        <xdr:cNvPicPr>
          <a:picLocks noChangeAspect="1"/>
        </xdr:cNvPicPr>
      </xdr:nvPicPr>
      <xdr:blipFill>
        <a:blip xmlns:r="http://schemas.openxmlformats.org/officeDocument/2006/relationships" r:embed="rId1"/>
        <a:stretch>
          <a:fillRect/>
        </a:stretch>
      </xdr:blipFill>
      <xdr:spPr>
        <a:xfrm>
          <a:off x="609601" y="0"/>
          <a:ext cx="3124200" cy="7805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1809750</xdr:colOff>
      <xdr:row>4</xdr:row>
      <xdr:rowOff>178984</xdr:rowOff>
    </xdr:to>
    <xdr:pic>
      <xdr:nvPicPr>
        <xdr:cNvPr id="2" name="Picture 1">
          <a:extLst>
            <a:ext uri="{FF2B5EF4-FFF2-40B4-BE49-F238E27FC236}">
              <a16:creationId xmlns:a16="http://schemas.microsoft.com/office/drawing/2014/main" id="{37954DDD-38C3-4572-8CC0-97C851384C01}"/>
            </a:ext>
          </a:extLst>
        </xdr:cNvPr>
        <xdr:cNvPicPr>
          <a:picLocks noChangeAspect="1"/>
        </xdr:cNvPicPr>
      </xdr:nvPicPr>
      <xdr:blipFill>
        <a:blip xmlns:r="http://schemas.openxmlformats.org/officeDocument/2006/relationships" r:embed="rId1"/>
        <a:stretch>
          <a:fillRect/>
        </a:stretch>
      </xdr:blipFill>
      <xdr:spPr>
        <a:xfrm>
          <a:off x="0" y="238125"/>
          <a:ext cx="3314700" cy="8933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3486150</xdr:colOff>
      <xdr:row>3</xdr:row>
      <xdr:rowOff>225192</xdr:rowOff>
    </xdr:to>
    <xdr:pic>
      <xdr:nvPicPr>
        <xdr:cNvPr id="3" name="Picture 2">
          <a:extLst>
            <a:ext uri="{FF2B5EF4-FFF2-40B4-BE49-F238E27FC236}">
              <a16:creationId xmlns:a16="http://schemas.microsoft.com/office/drawing/2014/main" id="{5E75BB9A-9E43-44EF-8F4E-6F38A2A11DDC}"/>
            </a:ext>
          </a:extLst>
        </xdr:cNvPr>
        <xdr:cNvPicPr>
          <a:picLocks noChangeAspect="1"/>
        </xdr:cNvPicPr>
      </xdr:nvPicPr>
      <xdr:blipFill>
        <a:blip xmlns:r="http://schemas.openxmlformats.org/officeDocument/2006/relationships" r:embed="rId1"/>
        <a:stretch>
          <a:fillRect/>
        </a:stretch>
      </xdr:blipFill>
      <xdr:spPr>
        <a:xfrm>
          <a:off x="609600" y="0"/>
          <a:ext cx="3486150" cy="93956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590550</xdr:colOff>
      <xdr:row>0</xdr:row>
      <xdr:rowOff>104775</xdr:rowOff>
    </xdr:from>
    <xdr:to>
      <xdr:col>1</xdr:col>
      <xdr:colOff>3486150</xdr:colOff>
      <xdr:row>5</xdr:row>
      <xdr:rowOff>91842</xdr:rowOff>
    </xdr:to>
    <xdr:pic>
      <xdr:nvPicPr>
        <xdr:cNvPr id="2" name="Picture 1">
          <a:extLst>
            <a:ext uri="{FF2B5EF4-FFF2-40B4-BE49-F238E27FC236}">
              <a16:creationId xmlns:a16="http://schemas.microsoft.com/office/drawing/2014/main" id="{944A9033-0350-4DBC-8F81-6644AF02BF8E}"/>
            </a:ext>
          </a:extLst>
        </xdr:cNvPr>
        <xdr:cNvPicPr>
          <a:picLocks noChangeAspect="1"/>
        </xdr:cNvPicPr>
      </xdr:nvPicPr>
      <xdr:blipFill>
        <a:blip xmlns:r="http://schemas.openxmlformats.org/officeDocument/2006/relationships" r:embed="rId1"/>
        <a:stretch>
          <a:fillRect/>
        </a:stretch>
      </xdr:blipFill>
      <xdr:spPr>
        <a:xfrm>
          <a:off x="590550" y="104775"/>
          <a:ext cx="3486150" cy="93956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590550</xdr:colOff>
      <xdr:row>0</xdr:row>
      <xdr:rowOff>104775</xdr:rowOff>
    </xdr:from>
    <xdr:to>
      <xdr:col>1</xdr:col>
      <xdr:colOff>3486150</xdr:colOff>
      <xdr:row>5</xdr:row>
      <xdr:rowOff>91842</xdr:rowOff>
    </xdr:to>
    <xdr:pic>
      <xdr:nvPicPr>
        <xdr:cNvPr id="2" name="Picture 1">
          <a:extLst>
            <a:ext uri="{FF2B5EF4-FFF2-40B4-BE49-F238E27FC236}">
              <a16:creationId xmlns:a16="http://schemas.microsoft.com/office/drawing/2014/main" id="{7AE887B6-FCC9-49ED-8B8E-C60A833FE9CE}"/>
            </a:ext>
          </a:extLst>
        </xdr:cNvPr>
        <xdr:cNvPicPr>
          <a:picLocks noChangeAspect="1"/>
        </xdr:cNvPicPr>
      </xdr:nvPicPr>
      <xdr:blipFill>
        <a:blip xmlns:r="http://schemas.openxmlformats.org/officeDocument/2006/relationships" r:embed="rId1"/>
        <a:stretch>
          <a:fillRect/>
        </a:stretch>
      </xdr:blipFill>
      <xdr:spPr>
        <a:xfrm>
          <a:off x="238125" y="104775"/>
          <a:ext cx="3486150" cy="9395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tools.usps.com/go/zip-code-lookup.ht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naics.com/search/" TargetMode="External"/><Relationship Id="rId1" Type="http://schemas.openxmlformats.org/officeDocument/2006/relationships/hyperlink" Target="https://www.naics.com/search/"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363A7-902D-4D77-AE07-D4609C9D10D7}">
  <dimension ref="B7:C67"/>
  <sheetViews>
    <sheetView tabSelected="1" workbookViewId="0">
      <selection activeCell="B20" sqref="B20"/>
    </sheetView>
  </sheetViews>
  <sheetFormatPr defaultRowHeight="15" x14ac:dyDescent="0.25"/>
  <cols>
    <col min="2" max="2" width="131.42578125" customWidth="1"/>
    <col min="3" max="3" width="60.85546875" bestFit="1" customWidth="1"/>
  </cols>
  <sheetData>
    <row r="7" spans="2:2" ht="23.25" x14ac:dyDescent="0.35">
      <c r="B7" s="10" t="s">
        <v>738</v>
      </c>
    </row>
    <row r="10" spans="2:2" x14ac:dyDescent="0.25">
      <c r="B10" t="s">
        <v>759</v>
      </c>
    </row>
    <row r="11" spans="2:2" x14ac:dyDescent="0.25">
      <c r="B11" t="s">
        <v>709</v>
      </c>
    </row>
    <row r="12" spans="2:2" x14ac:dyDescent="0.25">
      <c r="B12" t="s">
        <v>710</v>
      </c>
    </row>
    <row r="13" spans="2:2" x14ac:dyDescent="0.25">
      <c r="B13" t="s">
        <v>711</v>
      </c>
    </row>
    <row r="15" spans="2:2" x14ac:dyDescent="0.25">
      <c r="B15" t="s">
        <v>734</v>
      </c>
    </row>
    <row r="16" spans="2:2" x14ac:dyDescent="0.25">
      <c r="B16" t="s">
        <v>735</v>
      </c>
    </row>
    <row r="18" spans="2:2" ht="15.75" x14ac:dyDescent="0.25">
      <c r="B18" s="141" t="s">
        <v>846</v>
      </c>
    </row>
    <row r="19" spans="2:2" ht="15.75" x14ac:dyDescent="0.25">
      <c r="B19" s="141" t="s">
        <v>767</v>
      </c>
    </row>
    <row r="21" spans="2:2" ht="15.75" x14ac:dyDescent="0.25">
      <c r="B21" s="141" t="s">
        <v>948</v>
      </c>
    </row>
    <row r="22" spans="2:2" ht="17.25" customHeight="1" x14ac:dyDescent="0.25">
      <c r="B22" s="141" t="s">
        <v>949</v>
      </c>
    </row>
    <row r="23" spans="2:2" ht="21" customHeight="1" x14ac:dyDescent="0.25">
      <c r="B23" s="140"/>
    </row>
    <row r="24" spans="2:2" x14ac:dyDescent="0.25">
      <c r="B24" t="s">
        <v>712</v>
      </c>
    </row>
    <row r="26" spans="2:2" x14ac:dyDescent="0.25">
      <c r="B26" s="125" t="s">
        <v>928</v>
      </c>
    </row>
    <row r="27" spans="2:2" x14ac:dyDescent="0.25">
      <c r="B27" s="1"/>
    </row>
    <row r="28" spans="2:2" x14ac:dyDescent="0.25">
      <c r="B28" s="126" t="s">
        <v>929</v>
      </c>
    </row>
    <row r="31" spans="2:2" ht="18.75" x14ac:dyDescent="0.3">
      <c r="B31" s="15" t="s">
        <v>720</v>
      </c>
    </row>
    <row r="33" spans="2:3" x14ac:dyDescent="0.25">
      <c r="B33" t="s">
        <v>766</v>
      </c>
    </row>
    <row r="35" spans="2:3" x14ac:dyDescent="0.25">
      <c r="B35" t="s">
        <v>925</v>
      </c>
      <c r="C35" t="s">
        <v>926</v>
      </c>
    </row>
    <row r="37" spans="2:3" x14ac:dyDescent="0.25">
      <c r="B37" t="s">
        <v>940</v>
      </c>
      <c r="C37" t="s">
        <v>926</v>
      </c>
    </row>
    <row r="39" spans="2:3" x14ac:dyDescent="0.25">
      <c r="B39" t="s">
        <v>941</v>
      </c>
    </row>
    <row r="40" spans="2:3" x14ac:dyDescent="0.25">
      <c r="B40" t="s">
        <v>942</v>
      </c>
    </row>
    <row r="41" spans="2:3" x14ac:dyDescent="0.25">
      <c r="B41" t="s">
        <v>943</v>
      </c>
    </row>
    <row r="42" spans="2:3" x14ac:dyDescent="0.25">
      <c r="B42" t="s">
        <v>944</v>
      </c>
    </row>
    <row r="44" spans="2:3" x14ac:dyDescent="0.25">
      <c r="B44" t="s">
        <v>794</v>
      </c>
      <c r="C44" t="s">
        <v>795</v>
      </c>
    </row>
    <row r="46" spans="2:3" x14ac:dyDescent="0.25">
      <c r="B46" t="s">
        <v>713</v>
      </c>
    </row>
    <row r="48" spans="2:3" x14ac:dyDescent="0.25">
      <c r="B48" t="s">
        <v>714</v>
      </c>
      <c r="C48" t="s">
        <v>736</v>
      </c>
    </row>
    <row r="50" spans="2:3" x14ac:dyDescent="0.25">
      <c r="B50" t="s">
        <v>715</v>
      </c>
      <c r="C50" t="s">
        <v>736</v>
      </c>
    </row>
    <row r="52" spans="2:3" x14ac:dyDescent="0.25">
      <c r="B52" t="s">
        <v>719</v>
      </c>
      <c r="C52" t="s">
        <v>736</v>
      </c>
    </row>
    <row r="54" spans="2:3" x14ac:dyDescent="0.25">
      <c r="B54" t="s">
        <v>760</v>
      </c>
      <c r="C54" t="s">
        <v>736</v>
      </c>
    </row>
    <row r="56" spans="2:3" x14ac:dyDescent="0.25">
      <c r="B56" t="s">
        <v>716</v>
      </c>
      <c r="C56" t="s">
        <v>736</v>
      </c>
    </row>
    <row r="58" spans="2:3" x14ac:dyDescent="0.25">
      <c r="B58" t="s">
        <v>717</v>
      </c>
      <c r="C58" t="s">
        <v>736</v>
      </c>
    </row>
    <row r="60" spans="2:3" x14ac:dyDescent="0.25">
      <c r="B60" t="s">
        <v>761</v>
      </c>
      <c r="C60" t="s">
        <v>736</v>
      </c>
    </row>
    <row r="62" spans="2:3" x14ac:dyDescent="0.25">
      <c r="B62" t="s">
        <v>718</v>
      </c>
      <c r="C62" t="s">
        <v>736</v>
      </c>
    </row>
    <row r="65" spans="2:2" x14ac:dyDescent="0.25">
      <c r="B65" s="1" t="s">
        <v>763</v>
      </c>
    </row>
    <row r="66" spans="2:2" x14ac:dyDescent="0.25">
      <c r="B66" t="s">
        <v>764</v>
      </c>
    </row>
    <row r="67" spans="2:2" x14ac:dyDescent="0.25">
      <c r="B67" t="s">
        <v>765</v>
      </c>
    </row>
  </sheetData>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81364-5CD5-4656-B366-EC87B9284C2D}">
  <dimension ref="B4:L614"/>
  <sheetViews>
    <sheetView workbookViewId="0">
      <pane xSplit="2" ySplit="13" topLeftCell="C14" activePane="bottomRight" state="frozen"/>
      <selection pane="topRight" activeCell="C1" sqref="C1"/>
      <selection pane="bottomLeft" activeCell="A5" sqref="A5"/>
      <selection pane="bottomRight" activeCell="B8" sqref="B8:B9"/>
    </sheetView>
  </sheetViews>
  <sheetFormatPr defaultRowHeight="15" x14ac:dyDescent="0.25"/>
  <cols>
    <col min="1" max="1" width="9.140625" style="2"/>
    <col min="2" max="2" width="31.140625" style="2" customWidth="1"/>
    <col min="3" max="3" width="27.42578125" style="2" customWidth="1"/>
    <col min="4" max="4" width="10.5703125" style="2" bestFit="1" customWidth="1"/>
    <col min="5" max="5" width="14.85546875" style="2" customWidth="1"/>
    <col min="6" max="6" width="16.140625" style="2" customWidth="1"/>
    <col min="7" max="16384" width="9.140625" style="2"/>
  </cols>
  <sheetData>
    <row r="4" spans="2:12" ht="21" x14ac:dyDescent="0.35">
      <c r="D4" s="65" t="s">
        <v>752</v>
      </c>
    </row>
    <row r="7" spans="2:12" ht="18.75" x14ac:dyDescent="0.3">
      <c r="D7" s="38" t="s">
        <v>753</v>
      </c>
      <c r="G7" s="39"/>
    </row>
    <row r="8" spans="2:12" ht="28.5" x14ac:dyDescent="0.45">
      <c r="B8" s="127" t="str">
        <f>+'Client Name &amp; EIN'!C7</f>
        <v>Test Company</v>
      </c>
      <c r="D8" s="38" t="s">
        <v>756</v>
      </c>
      <c r="G8" s="39"/>
    </row>
    <row r="9" spans="2:12" ht="28.5" x14ac:dyDescent="0.45">
      <c r="B9" s="127" t="str">
        <f>+'Client Name &amp; EIN'!C9</f>
        <v>EIN: xxxxxxxx</v>
      </c>
      <c r="D9" s="38" t="s">
        <v>771</v>
      </c>
      <c r="G9" s="39"/>
    </row>
    <row r="10" spans="2:12" ht="21" x14ac:dyDescent="0.35">
      <c r="B10" s="65" t="s">
        <v>752</v>
      </c>
    </row>
    <row r="11" spans="2:12" ht="18.75" x14ac:dyDescent="0.3">
      <c r="G11" s="39"/>
    </row>
    <row r="12" spans="2:12" ht="14.25" customHeight="1" x14ac:dyDescent="0.45">
      <c r="L12" s="44"/>
    </row>
    <row r="13" spans="2:12" ht="26.25" x14ac:dyDescent="0.4">
      <c r="B13" s="33" t="s">
        <v>110</v>
      </c>
      <c r="C13" s="33" t="s">
        <v>111</v>
      </c>
      <c r="D13" s="33" t="s">
        <v>112</v>
      </c>
      <c r="E13" s="33" t="s">
        <v>113</v>
      </c>
      <c r="F13" s="33" t="s">
        <v>754</v>
      </c>
      <c r="L13" s="48"/>
    </row>
    <row r="14" spans="2:12" x14ac:dyDescent="0.25">
      <c r="B14" s="2" t="s">
        <v>751</v>
      </c>
      <c r="C14" s="34">
        <v>150000</v>
      </c>
      <c r="D14" s="35">
        <f>+C14/12</f>
        <v>12500</v>
      </c>
      <c r="E14" s="35">
        <f>100000/12</f>
        <v>8333.3333333333339</v>
      </c>
      <c r="F14" s="35">
        <f>+E14-D14</f>
        <v>-4166.6666666666661</v>
      </c>
    </row>
    <row r="19" spans="2:6" ht="16.5" thickBot="1" x14ac:dyDescent="0.3">
      <c r="B19" s="2" t="s">
        <v>708</v>
      </c>
      <c r="C19" s="66">
        <f>SUM(C22:C614)</f>
        <v>0</v>
      </c>
      <c r="D19" s="66">
        <f t="shared" ref="D19:F19" si="0">SUM(D22:D614)</f>
        <v>0</v>
      </c>
      <c r="E19" s="66">
        <f t="shared" si="0"/>
        <v>4941666.3333333367</v>
      </c>
      <c r="F19" s="66">
        <f t="shared" si="0"/>
        <v>0</v>
      </c>
    </row>
    <row r="20" spans="2:6" ht="15.75" thickTop="1" x14ac:dyDescent="0.25"/>
    <row r="21" spans="2:6" ht="18.75" x14ac:dyDescent="0.3">
      <c r="B21" s="36" t="s">
        <v>707</v>
      </c>
    </row>
    <row r="22" spans="2:6" x14ac:dyDescent="0.25">
      <c r="B22" s="2" t="s">
        <v>114</v>
      </c>
      <c r="C22" s="34"/>
      <c r="D22" s="35">
        <f t="shared" ref="D22:D85" si="1">+C22/12</f>
        <v>0</v>
      </c>
      <c r="E22" s="35">
        <v>8333</v>
      </c>
      <c r="F22" s="35">
        <f>IF(D22&gt;E22,E22-D22,0)</f>
        <v>0</v>
      </c>
    </row>
    <row r="23" spans="2:6" x14ac:dyDescent="0.25">
      <c r="B23" s="2" t="s">
        <v>115</v>
      </c>
      <c r="C23" s="34"/>
      <c r="D23" s="35">
        <f t="shared" si="1"/>
        <v>0</v>
      </c>
      <c r="E23" s="35">
        <f t="shared" ref="E23:E85" si="2">100000/12</f>
        <v>8333.3333333333339</v>
      </c>
      <c r="F23" s="35">
        <f t="shared" ref="F23:F86" si="3">IF(D23&gt;E23,E23-D23,0)</f>
        <v>0</v>
      </c>
    </row>
    <row r="24" spans="2:6" x14ac:dyDescent="0.25">
      <c r="B24" s="2" t="s">
        <v>116</v>
      </c>
      <c r="C24" s="34"/>
      <c r="D24" s="35">
        <f t="shared" si="1"/>
        <v>0</v>
      </c>
      <c r="E24" s="35">
        <f t="shared" si="2"/>
        <v>8333.3333333333339</v>
      </c>
      <c r="F24" s="35">
        <f t="shared" si="3"/>
        <v>0</v>
      </c>
    </row>
    <row r="25" spans="2:6" x14ac:dyDescent="0.25">
      <c r="B25" s="2" t="s">
        <v>117</v>
      </c>
      <c r="C25" s="34"/>
      <c r="D25" s="35">
        <f t="shared" si="1"/>
        <v>0</v>
      </c>
      <c r="E25" s="35">
        <f t="shared" si="2"/>
        <v>8333.3333333333339</v>
      </c>
      <c r="F25" s="35">
        <f t="shared" si="3"/>
        <v>0</v>
      </c>
    </row>
    <row r="26" spans="2:6" x14ac:dyDescent="0.25">
      <c r="B26" s="2" t="s">
        <v>118</v>
      </c>
      <c r="C26" s="34"/>
      <c r="D26" s="35">
        <f t="shared" si="1"/>
        <v>0</v>
      </c>
      <c r="E26" s="35">
        <f t="shared" si="2"/>
        <v>8333.3333333333339</v>
      </c>
      <c r="F26" s="35">
        <f t="shared" si="3"/>
        <v>0</v>
      </c>
    </row>
    <row r="27" spans="2:6" x14ac:dyDescent="0.25">
      <c r="B27" s="2" t="s">
        <v>119</v>
      </c>
      <c r="C27" s="34"/>
      <c r="D27" s="35">
        <f t="shared" si="1"/>
        <v>0</v>
      </c>
      <c r="E27" s="35">
        <f t="shared" si="2"/>
        <v>8333.3333333333339</v>
      </c>
      <c r="F27" s="35">
        <f t="shared" si="3"/>
        <v>0</v>
      </c>
    </row>
    <row r="28" spans="2:6" x14ac:dyDescent="0.25">
      <c r="B28" s="2" t="s">
        <v>120</v>
      </c>
      <c r="C28" s="34"/>
      <c r="D28" s="35">
        <f t="shared" si="1"/>
        <v>0</v>
      </c>
      <c r="E28" s="35">
        <f t="shared" si="2"/>
        <v>8333.3333333333339</v>
      </c>
      <c r="F28" s="35">
        <f t="shared" si="3"/>
        <v>0</v>
      </c>
    </row>
    <row r="29" spans="2:6" x14ac:dyDescent="0.25">
      <c r="B29" s="2" t="s">
        <v>121</v>
      </c>
      <c r="C29" s="34"/>
      <c r="D29" s="35">
        <f t="shared" si="1"/>
        <v>0</v>
      </c>
      <c r="E29" s="35">
        <f t="shared" si="2"/>
        <v>8333.3333333333339</v>
      </c>
      <c r="F29" s="35">
        <f t="shared" si="3"/>
        <v>0</v>
      </c>
    </row>
    <row r="30" spans="2:6" x14ac:dyDescent="0.25">
      <c r="B30" s="2" t="s">
        <v>122</v>
      </c>
      <c r="C30" s="34"/>
      <c r="D30" s="35">
        <f t="shared" si="1"/>
        <v>0</v>
      </c>
      <c r="E30" s="35">
        <f t="shared" si="2"/>
        <v>8333.3333333333339</v>
      </c>
      <c r="F30" s="35">
        <f t="shared" si="3"/>
        <v>0</v>
      </c>
    </row>
    <row r="31" spans="2:6" x14ac:dyDescent="0.25">
      <c r="B31" s="2" t="s">
        <v>123</v>
      </c>
      <c r="C31" s="34"/>
      <c r="D31" s="35">
        <f t="shared" si="1"/>
        <v>0</v>
      </c>
      <c r="E31" s="35">
        <f t="shared" si="2"/>
        <v>8333.3333333333339</v>
      </c>
      <c r="F31" s="35">
        <f t="shared" si="3"/>
        <v>0</v>
      </c>
    </row>
    <row r="32" spans="2:6" x14ac:dyDescent="0.25">
      <c r="B32" s="2" t="s">
        <v>124</v>
      </c>
      <c r="C32" s="34"/>
      <c r="D32" s="35">
        <f t="shared" si="1"/>
        <v>0</v>
      </c>
      <c r="E32" s="35">
        <f t="shared" si="2"/>
        <v>8333.3333333333339</v>
      </c>
      <c r="F32" s="35">
        <f t="shared" si="3"/>
        <v>0</v>
      </c>
    </row>
    <row r="33" spans="2:6" x14ac:dyDescent="0.25">
      <c r="B33" s="2" t="s">
        <v>125</v>
      </c>
      <c r="C33" s="34"/>
      <c r="D33" s="35">
        <f t="shared" si="1"/>
        <v>0</v>
      </c>
      <c r="E33" s="35">
        <f t="shared" si="2"/>
        <v>8333.3333333333339</v>
      </c>
      <c r="F33" s="35">
        <f t="shared" si="3"/>
        <v>0</v>
      </c>
    </row>
    <row r="34" spans="2:6" x14ac:dyDescent="0.25">
      <c r="B34" s="2" t="s">
        <v>126</v>
      </c>
      <c r="C34" s="34"/>
      <c r="D34" s="35">
        <f t="shared" si="1"/>
        <v>0</v>
      </c>
      <c r="E34" s="35">
        <f t="shared" si="2"/>
        <v>8333.3333333333339</v>
      </c>
      <c r="F34" s="35">
        <f t="shared" si="3"/>
        <v>0</v>
      </c>
    </row>
    <row r="35" spans="2:6" x14ac:dyDescent="0.25">
      <c r="B35" s="2" t="s">
        <v>127</v>
      </c>
      <c r="C35" s="34"/>
      <c r="D35" s="35">
        <f t="shared" si="1"/>
        <v>0</v>
      </c>
      <c r="E35" s="35">
        <f t="shared" si="2"/>
        <v>8333.3333333333339</v>
      </c>
      <c r="F35" s="35">
        <f t="shared" si="3"/>
        <v>0</v>
      </c>
    </row>
    <row r="36" spans="2:6" x14ac:dyDescent="0.25">
      <c r="B36" s="2" t="s">
        <v>128</v>
      </c>
      <c r="C36" s="34"/>
      <c r="D36" s="35">
        <f t="shared" si="1"/>
        <v>0</v>
      </c>
      <c r="E36" s="35">
        <f t="shared" si="2"/>
        <v>8333.3333333333339</v>
      </c>
      <c r="F36" s="35">
        <f t="shared" si="3"/>
        <v>0</v>
      </c>
    </row>
    <row r="37" spans="2:6" x14ac:dyDescent="0.25">
      <c r="B37" s="2" t="s">
        <v>129</v>
      </c>
      <c r="C37" s="34"/>
      <c r="D37" s="35">
        <f t="shared" si="1"/>
        <v>0</v>
      </c>
      <c r="E37" s="35">
        <f t="shared" si="2"/>
        <v>8333.3333333333339</v>
      </c>
      <c r="F37" s="35">
        <f t="shared" si="3"/>
        <v>0</v>
      </c>
    </row>
    <row r="38" spans="2:6" x14ac:dyDescent="0.25">
      <c r="B38" s="2" t="s">
        <v>130</v>
      </c>
      <c r="C38" s="34"/>
      <c r="D38" s="35">
        <f t="shared" si="1"/>
        <v>0</v>
      </c>
      <c r="E38" s="35">
        <f t="shared" si="2"/>
        <v>8333.3333333333339</v>
      </c>
      <c r="F38" s="35">
        <f t="shared" si="3"/>
        <v>0</v>
      </c>
    </row>
    <row r="39" spans="2:6" x14ac:dyDescent="0.25">
      <c r="B39" s="2" t="s">
        <v>131</v>
      </c>
      <c r="C39" s="34"/>
      <c r="D39" s="35">
        <f t="shared" si="1"/>
        <v>0</v>
      </c>
      <c r="E39" s="35">
        <f t="shared" si="2"/>
        <v>8333.3333333333339</v>
      </c>
      <c r="F39" s="35">
        <f t="shared" si="3"/>
        <v>0</v>
      </c>
    </row>
    <row r="40" spans="2:6" x14ac:dyDescent="0.25">
      <c r="B40" s="2" t="s">
        <v>132</v>
      </c>
      <c r="C40" s="34"/>
      <c r="D40" s="35">
        <f t="shared" si="1"/>
        <v>0</v>
      </c>
      <c r="E40" s="35">
        <f t="shared" si="2"/>
        <v>8333.3333333333339</v>
      </c>
      <c r="F40" s="35">
        <f t="shared" si="3"/>
        <v>0</v>
      </c>
    </row>
    <row r="41" spans="2:6" x14ac:dyDescent="0.25">
      <c r="B41" s="2" t="s">
        <v>133</v>
      </c>
      <c r="C41" s="34"/>
      <c r="D41" s="35">
        <f t="shared" si="1"/>
        <v>0</v>
      </c>
      <c r="E41" s="35">
        <f t="shared" si="2"/>
        <v>8333.3333333333339</v>
      </c>
      <c r="F41" s="35">
        <f t="shared" si="3"/>
        <v>0</v>
      </c>
    </row>
    <row r="42" spans="2:6" x14ac:dyDescent="0.25">
      <c r="B42" s="2" t="s">
        <v>134</v>
      </c>
      <c r="C42" s="34"/>
      <c r="D42" s="35">
        <f t="shared" si="1"/>
        <v>0</v>
      </c>
      <c r="E42" s="35">
        <f t="shared" si="2"/>
        <v>8333.3333333333339</v>
      </c>
      <c r="F42" s="35">
        <f t="shared" si="3"/>
        <v>0</v>
      </c>
    </row>
    <row r="43" spans="2:6" x14ac:dyDescent="0.25">
      <c r="B43" s="2" t="s">
        <v>135</v>
      </c>
      <c r="C43" s="34"/>
      <c r="D43" s="35">
        <f t="shared" si="1"/>
        <v>0</v>
      </c>
      <c r="E43" s="35">
        <f t="shared" si="2"/>
        <v>8333.3333333333339</v>
      </c>
      <c r="F43" s="35">
        <f t="shared" si="3"/>
        <v>0</v>
      </c>
    </row>
    <row r="44" spans="2:6" x14ac:dyDescent="0.25">
      <c r="B44" s="2" t="s">
        <v>136</v>
      </c>
      <c r="C44" s="34"/>
      <c r="D44" s="35">
        <f t="shared" si="1"/>
        <v>0</v>
      </c>
      <c r="E44" s="35">
        <f t="shared" si="2"/>
        <v>8333.3333333333339</v>
      </c>
      <c r="F44" s="35">
        <f t="shared" si="3"/>
        <v>0</v>
      </c>
    </row>
    <row r="45" spans="2:6" x14ac:dyDescent="0.25">
      <c r="B45" s="2" t="s">
        <v>137</v>
      </c>
      <c r="C45" s="34"/>
      <c r="D45" s="35">
        <f t="shared" si="1"/>
        <v>0</v>
      </c>
      <c r="E45" s="35">
        <f t="shared" si="2"/>
        <v>8333.3333333333339</v>
      </c>
      <c r="F45" s="35">
        <f t="shared" si="3"/>
        <v>0</v>
      </c>
    </row>
    <row r="46" spans="2:6" x14ac:dyDescent="0.25">
      <c r="B46" s="2" t="s">
        <v>138</v>
      </c>
      <c r="C46" s="34"/>
      <c r="D46" s="35">
        <f t="shared" si="1"/>
        <v>0</v>
      </c>
      <c r="E46" s="35">
        <f t="shared" si="2"/>
        <v>8333.3333333333339</v>
      </c>
      <c r="F46" s="35">
        <f t="shared" si="3"/>
        <v>0</v>
      </c>
    </row>
    <row r="47" spans="2:6" x14ac:dyDescent="0.25">
      <c r="B47" s="2" t="s">
        <v>139</v>
      </c>
      <c r="C47" s="34"/>
      <c r="D47" s="35">
        <f t="shared" si="1"/>
        <v>0</v>
      </c>
      <c r="E47" s="35">
        <f t="shared" si="2"/>
        <v>8333.3333333333339</v>
      </c>
      <c r="F47" s="35">
        <f t="shared" si="3"/>
        <v>0</v>
      </c>
    </row>
    <row r="48" spans="2:6" x14ac:dyDescent="0.25">
      <c r="B48" s="2" t="s">
        <v>140</v>
      </c>
      <c r="C48" s="34"/>
      <c r="D48" s="35">
        <f t="shared" si="1"/>
        <v>0</v>
      </c>
      <c r="E48" s="35">
        <f t="shared" si="2"/>
        <v>8333.3333333333339</v>
      </c>
      <c r="F48" s="35">
        <f t="shared" si="3"/>
        <v>0</v>
      </c>
    </row>
    <row r="49" spans="2:6" x14ac:dyDescent="0.25">
      <c r="B49" s="2" t="s">
        <v>141</v>
      </c>
      <c r="C49" s="34"/>
      <c r="D49" s="35">
        <f t="shared" si="1"/>
        <v>0</v>
      </c>
      <c r="E49" s="35">
        <f t="shared" si="2"/>
        <v>8333.3333333333339</v>
      </c>
      <c r="F49" s="35">
        <f t="shared" si="3"/>
        <v>0</v>
      </c>
    </row>
    <row r="50" spans="2:6" x14ac:dyDescent="0.25">
      <c r="B50" s="2" t="s">
        <v>142</v>
      </c>
      <c r="C50" s="34"/>
      <c r="D50" s="35">
        <f t="shared" si="1"/>
        <v>0</v>
      </c>
      <c r="E50" s="35">
        <f t="shared" si="2"/>
        <v>8333.3333333333339</v>
      </c>
      <c r="F50" s="35">
        <f t="shared" si="3"/>
        <v>0</v>
      </c>
    </row>
    <row r="51" spans="2:6" x14ac:dyDescent="0.25">
      <c r="B51" s="2" t="s">
        <v>143</v>
      </c>
      <c r="C51" s="34"/>
      <c r="D51" s="35">
        <f t="shared" si="1"/>
        <v>0</v>
      </c>
      <c r="E51" s="35">
        <f t="shared" si="2"/>
        <v>8333.3333333333339</v>
      </c>
      <c r="F51" s="35">
        <f t="shared" si="3"/>
        <v>0</v>
      </c>
    </row>
    <row r="52" spans="2:6" x14ac:dyDescent="0.25">
      <c r="B52" s="2" t="s">
        <v>144</v>
      </c>
      <c r="C52" s="34"/>
      <c r="D52" s="35">
        <f t="shared" si="1"/>
        <v>0</v>
      </c>
      <c r="E52" s="35">
        <f t="shared" si="2"/>
        <v>8333.3333333333339</v>
      </c>
      <c r="F52" s="35">
        <f t="shared" si="3"/>
        <v>0</v>
      </c>
    </row>
    <row r="53" spans="2:6" x14ac:dyDescent="0.25">
      <c r="B53" s="2" t="s">
        <v>145</v>
      </c>
      <c r="C53" s="34"/>
      <c r="D53" s="35">
        <f t="shared" si="1"/>
        <v>0</v>
      </c>
      <c r="E53" s="35">
        <f t="shared" si="2"/>
        <v>8333.3333333333339</v>
      </c>
      <c r="F53" s="35">
        <f t="shared" si="3"/>
        <v>0</v>
      </c>
    </row>
    <row r="54" spans="2:6" x14ac:dyDescent="0.25">
      <c r="B54" s="2" t="s">
        <v>146</v>
      </c>
      <c r="C54" s="34"/>
      <c r="D54" s="35">
        <f t="shared" si="1"/>
        <v>0</v>
      </c>
      <c r="E54" s="35">
        <f t="shared" si="2"/>
        <v>8333.3333333333339</v>
      </c>
      <c r="F54" s="35">
        <f t="shared" si="3"/>
        <v>0</v>
      </c>
    </row>
    <row r="55" spans="2:6" x14ac:dyDescent="0.25">
      <c r="B55" s="2" t="s">
        <v>147</v>
      </c>
      <c r="C55" s="34"/>
      <c r="D55" s="35">
        <f t="shared" si="1"/>
        <v>0</v>
      </c>
      <c r="E55" s="35">
        <f t="shared" si="2"/>
        <v>8333.3333333333339</v>
      </c>
      <c r="F55" s="35">
        <f t="shared" si="3"/>
        <v>0</v>
      </c>
    </row>
    <row r="56" spans="2:6" x14ac:dyDescent="0.25">
      <c r="B56" s="2" t="s">
        <v>148</v>
      </c>
      <c r="C56" s="34"/>
      <c r="D56" s="35">
        <f t="shared" si="1"/>
        <v>0</v>
      </c>
      <c r="E56" s="35">
        <f t="shared" si="2"/>
        <v>8333.3333333333339</v>
      </c>
      <c r="F56" s="35">
        <f t="shared" si="3"/>
        <v>0</v>
      </c>
    </row>
    <row r="57" spans="2:6" x14ac:dyDescent="0.25">
      <c r="B57" s="2" t="s">
        <v>149</v>
      </c>
      <c r="C57" s="34"/>
      <c r="D57" s="35">
        <f t="shared" si="1"/>
        <v>0</v>
      </c>
      <c r="E57" s="35">
        <f t="shared" si="2"/>
        <v>8333.3333333333339</v>
      </c>
      <c r="F57" s="35">
        <f t="shared" si="3"/>
        <v>0</v>
      </c>
    </row>
    <row r="58" spans="2:6" x14ac:dyDescent="0.25">
      <c r="B58" s="2" t="s">
        <v>150</v>
      </c>
      <c r="C58" s="34"/>
      <c r="D58" s="35">
        <f t="shared" si="1"/>
        <v>0</v>
      </c>
      <c r="E58" s="35">
        <f t="shared" si="2"/>
        <v>8333.3333333333339</v>
      </c>
      <c r="F58" s="35">
        <f t="shared" si="3"/>
        <v>0</v>
      </c>
    </row>
    <row r="59" spans="2:6" x14ac:dyDescent="0.25">
      <c r="B59" s="2" t="s">
        <v>151</v>
      </c>
      <c r="C59" s="34"/>
      <c r="D59" s="35">
        <f t="shared" si="1"/>
        <v>0</v>
      </c>
      <c r="E59" s="35">
        <f t="shared" si="2"/>
        <v>8333.3333333333339</v>
      </c>
      <c r="F59" s="35">
        <f t="shared" si="3"/>
        <v>0</v>
      </c>
    </row>
    <row r="60" spans="2:6" x14ac:dyDescent="0.25">
      <c r="B60" s="2" t="s">
        <v>152</v>
      </c>
      <c r="C60" s="34"/>
      <c r="D60" s="35">
        <f t="shared" si="1"/>
        <v>0</v>
      </c>
      <c r="E60" s="35">
        <f t="shared" si="2"/>
        <v>8333.3333333333339</v>
      </c>
      <c r="F60" s="35">
        <f t="shared" si="3"/>
        <v>0</v>
      </c>
    </row>
    <row r="61" spans="2:6" x14ac:dyDescent="0.25">
      <c r="B61" s="2" t="s">
        <v>153</v>
      </c>
      <c r="C61" s="34"/>
      <c r="D61" s="35">
        <f t="shared" si="1"/>
        <v>0</v>
      </c>
      <c r="E61" s="35">
        <f t="shared" si="2"/>
        <v>8333.3333333333339</v>
      </c>
      <c r="F61" s="35">
        <f t="shared" si="3"/>
        <v>0</v>
      </c>
    </row>
    <row r="62" spans="2:6" x14ac:dyDescent="0.25">
      <c r="B62" s="2" t="s">
        <v>154</v>
      </c>
      <c r="C62" s="34"/>
      <c r="D62" s="35">
        <f t="shared" si="1"/>
        <v>0</v>
      </c>
      <c r="E62" s="35">
        <f t="shared" si="2"/>
        <v>8333.3333333333339</v>
      </c>
      <c r="F62" s="35">
        <f t="shared" si="3"/>
        <v>0</v>
      </c>
    </row>
    <row r="63" spans="2:6" x14ac:dyDescent="0.25">
      <c r="B63" s="2" t="s">
        <v>155</v>
      </c>
      <c r="C63" s="34"/>
      <c r="D63" s="35">
        <f t="shared" si="1"/>
        <v>0</v>
      </c>
      <c r="E63" s="35">
        <f t="shared" si="2"/>
        <v>8333.3333333333339</v>
      </c>
      <c r="F63" s="35">
        <f t="shared" si="3"/>
        <v>0</v>
      </c>
    </row>
    <row r="64" spans="2:6" x14ac:dyDescent="0.25">
      <c r="B64" s="2" t="s">
        <v>156</v>
      </c>
      <c r="C64" s="34"/>
      <c r="D64" s="35">
        <f t="shared" si="1"/>
        <v>0</v>
      </c>
      <c r="E64" s="35">
        <f t="shared" si="2"/>
        <v>8333.3333333333339</v>
      </c>
      <c r="F64" s="35">
        <f t="shared" si="3"/>
        <v>0</v>
      </c>
    </row>
    <row r="65" spans="2:6" x14ac:dyDescent="0.25">
      <c r="B65" s="2" t="s">
        <v>157</v>
      </c>
      <c r="C65" s="34"/>
      <c r="D65" s="35">
        <f t="shared" si="1"/>
        <v>0</v>
      </c>
      <c r="E65" s="35">
        <f t="shared" si="2"/>
        <v>8333.3333333333339</v>
      </c>
      <c r="F65" s="35">
        <f t="shared" si="3"/>
        <v>0</v>
      </c>
    </row>
    <row r="66" spans="2:6" x14ac:dyDescent="0.25">
      <c r="B66" s="2" t="s">
        <v>158</v>
      </c>
      <c r="C66" s="34"/>
      <c r="D66" s="35">
        <f t="shared" si="1"/>
        <v>0</v>
      </c>
      <c r="E66" s="35">
        <f t="shared" si="2"/>
        <v>8333.3333333333339</v>
      </c>
      <c r="F66" s="35">
        <f t="shared" si="3"/>
        <v>0</v>
      </c>
    </row>
    <row r="67" spans="2:6" x14ac:dyDescent="0.25">
      <c r="B67" s="2" t="s">
        <v>159</v>
      </c>
      <c r="C67" s="34"/>
      <c r="D67" s="35">
        <f t="shared" si="1"/>
        <v>0</v>
      </c>
      <c r="E67" s="35">
        <f t="shared" si="2"/>
        <v>8333.3333333333339</v>
      </c>
      <c r="F67" s="35">
        <f t="shared" si="3"/>
        <v>0</v>
      </c>
    </row>
    <row r="68" spans="2:6" x14ac:dyDescent="0.25">
      <c r="B68" s="2" t="s">
        <v>160</v>
      </c>
      <c r="C68" s="34"/>
      <c r="D68" s="35">
        <f t="shared" si="1"/>
        <v>0</v>
      </c>
      <c r="E68" s="35">
        <f t="shared" si="2"/>
        <v>8333.3333333333339</v>
      </c>
      <c r="F68" s="35">
        <f t="shared" si="3"/>
        <v>0</v>
      </c>
    </row>
    <row r="69" spans="2:6" x14ac:dyDescent="0.25">
      <c r="B69" s="2" t="s">
        <v>161</v>
      </c>
      <c r="C69" s="34"/>
      <c r="D69" s="35">
        <f t="shared" si="1"/>
        <v>0</v>
      </c>
      <c r="E69" s="35">
        <f t="shared" si="2"/>
        <v>8333.3333333333339</v>
      </c>
      <c r="F69" s="35">
        <f t="shared" si="3"/>
        <v>0</v>
      </c>
    </row>
    <row r="70" spans="2:6" x14ac:dyDescent="0.25">
      <c r="B70" s="2" t="s">
        <v>162</v>
      </c>
      <c r="C70" s="34"/>
      <c r="D70" s="35">
        <f t="shared" si="1"/>
        <v>0</v>
      </c>
      <c r="E70" s="35">
        <f t="shared" si="2"/>
        <v>8333.3333333333339</v>
      </c>
      <c r="F70" s="35">
        <f t="shared" si="3"/>
        <v>0</v>
      </c>
    </row>
    <row r="71" spans="2:6" x14ac:dyDescent="0.25">
      <c r="B71" s="2" t="s">
        <v>163</v>
      </c>
      <c r="C71" s="34"/>
      <c r="D71" s="35">
        <f t="shared" si="1"/>
        <v>0</v>
      </c>
      <c r="E71" s="35">
        <f t="shared" si="2"/>
        <v>8333.3333333333339</v>
      </c>
      <c r="F71" s="35">
        <f t="shared" si="3"/>
        <v>0</v>
      </c>
    </row>
    <row r="72" spans="2:6" x14ac:dyDescent="0.25">
      <c r="B72" s="2" t="s">
        <v>164</v>
      </c>
      <c r="C72" s="34"/>
      <c r="D72" s="35">
        <f t="shared" si="1"/>
        <v>0</v>
      </c>
      <c r="E72" s="35">
        <f t="shared" si="2"/>
        <v>8333.3333333333339</v>
      </c>
      <c r="F72" s="35">
        <f t="shared" si="3"/>
        <v>0</v>
      </c>
    </row>
    <row r="73" spans="2:6" x14ac:dyDescent="0.25">
      <c r="B73" s="2" t="s">
        <v>165</v>
      </c>
      <c r="C73" s="34"/>
      <c r="D73" s="35">
        <f t="shared" si="1"/>
        <v>0</v>
      </c>
      <c r="E73" s="35">
        <f t="shared" si="2"/>
        <v>8333.3333333333339</v>
      </c>
      <c r="F73" s="35">
        <f t="shared" si="3"/>
        <v>0</v>
      </c>
    </row>
    <row r="74" spans="2:6" x14ac:dyDescent="0.25">
      <c r="B74" s="2" t="s">
        <v>166</v>
      </c>
      <c r="C74" s="34"/>
      <c r="D74" s="35">
        <f t="shared" si="1"/>
        <v>0</v>
      </c>
      <c r="E74" s="35">
        <f t="shared" si="2"/>
        <v>8333.3333333333339</v>
      </c>
      <c r="F74" s="35">
        <f t="shared" si="3"/>
        <v>0</v>
      </c>
    </row>
    <row r="75" spans="2:6" x14ac:dyDescent="0.25">
      <c r="B75" s="2" t="s">
        <v>167</v>
      </c>
      <c r="C75" s="34"/>
      <c r="D75" s="35">
        <f t="shared" si="1"/>
        <v>0</v>
      </c>
      <c r="E75" s="35">
        <f t="shared" si="2"/>
        <v>8333.3333333333339</v>
      </c>
      <c r="F75" s="35">
        <f t="shared" si="3"/>
        <v>0</v>
      </c>
    </row>
    <row r="76" spans="2:6" x14ac:dyDescent="0.25">
      <c r="B76" s="2" t="s">
        <v>168</v>
      </c>
      <c r="C76" s="34"/>
      <c r="D76" s="35">
        <f t="shared" si="1"/>
        <v>0</v>
      </c>
      <c r="E76" s="35">
        <f t="shared" si="2"/>
        <v>8333.3333333333339</v>
      </c>
      <c r="F76" s="35">
        <f t="shared" si="3"/>
        <v>0</v>
      </c>
    </row>
    <row r="77" spans="2:6" x14ac:dyDescent="0.25">
      <c r="B77" s="2" t="s">
        <v>169</v>
      </c>
      <c r="C77" s="34"/>
      <c r="D77" s="35">
        <f t="shared" si="1"/>
        <v>0</v>
      </c>
      <c r="E77" s="35">
        <f t="shared" si="2"/>
        <v>8333.3333333333339</v>
      </c>
      <c r="F77" s="35">
        <f t="shared" si="3"/>
        <v>0</v>
      </c>
    </row>
    <row r="78" spans="2:6" x14ac:dyDescent="0.25">
      <c r="B78" s="2" t="s">
        <v>170</v>
      </c>
      <c r="C78" s="34"/>
      <c r="D78" s="35">
        <f t="shared" si="1"/>
        <v>0</v>
      </c>
      <c r="E78" s="35">
        <f t="shared" si="2"/>
        <v>8333.3333333333339</v>
      </c>
      <c r="F78" s="35">
        <f t="shared" si="3"/>
        <v>0</v>
      </c>
    </row>
    <row r="79" spans="2:6" x14ac:dyDescent="0.25">
      <c r="B79" s="2" t="s">
        <v>171</v>
      </c>
      <c r="C79" s="34"/>
      <c r="D79" s="35">
        <f t="shared" si="1"/>
        <v>0</v>
      </c>
      <c r="E79" s="35">
        <f t="shared" si="2"/>
        <v>8333.3333333333339</v>
      </c>
      <c r="F79" s="35">
        <f t="shared" si="3"/>
        <v>0</v>
      </c>
    </row>
    <row r="80" spans="2:6" x14ac:dyDescent="0.25">
      <c r="B80" s="2" t="s">
        <v>172</v>
      </c>
      <c r="C80" s="34"/>
      <c r="D80" s="35">
        <f t="shared" si="1"/>
        <v>0</v>
      </c>
      <c r="E80" s="35">
        <f t="shared" si="2"/>
        <v>8333.3333333333339</v>
      </c>
      <c r="F80" s="35">
        <f t="shared" si="3"/>
        <v>0</v>
      </c>
    </row>
    <row r="81" spans="2:6" x14ac:dyDescent="0.25">
      <c r="B81" s="2" t="s">
        <v>173</v>
      </c>
      <c r="C81" s="34"/>
      <c r="D81" s="35">
        <f t="shared" si="1"/>
        <v>0</v>
      </c>
      <c r="E81" s="35">
        <f t="shared" si="2"/>
        <v>8333.3333333333339</v>
      </c>
      <c r="F81" s="35">
        <f t="shared" si="3"/>
        <v>0</v>
      </c>
    </row>
    <row r="82" spans="2:6" x14ac:dyDescent="0.25">
      <c r="B82" s="2" t="s">
        <v>174</v>
      </c>
      <c r="C82" s="34"/>
      <c r="D82" s="35">
        <f t="shared" si="1"/>
        <v>0</v>
      </c>
      <c r="E82" s="35">
        <f t="shared" si="2"/>
        <v>8333.3333333333339</v>
      </c>
      <c r="F82" s="35">
        <f t="shared" si="3"/>
        <v>0</v>
      </c>
    </row>
    <row r="83" spans="2:6" x14ac:dyDescent="0.25">
      <c r="B83" s="2" t="s">
        <v>175</v>
      </c>
      <c r="C83" s="34"/>
      <c r="D83" s="35">
        <f t="shared" si="1"/>
        <v>0</v>
      </c>
      <c r="E83" s="35">
        <f t="shared" si="2"/>
        <v>8333.3333333333339</v>
      </c>
      <c r="F83" s="35">
        <f t="shared" si="3"/>
        <v>0</v>
      </c>
    </row>
    <row r="84" spans="2:6" x14ac:dyDescent="0.25">
      <c r="B84" s="2" t="s">
        <v>176</v>
      </c>
      <c r="C84" s="34"/>
      <c r="D84" s="35">
        <f t="shared" si="1"/>
        <v>0</v>
      </c>
      <c r="E84" s="35">
        <f t="shared" si="2"/>
        <v>8333.3333333333339</v>
      </c>
      <c r="F84" s="35">
        <f t="shared" si="3"/>
        <v>0</v>
      </c>
    </row>
    <row r="85" spans="2:6" x14ac:dyDescent="0.25">
      <c r="B85" s="2" t="s">
        <v>177</v>
      </c>
      <c r="C85" s="34"/>
      <c r="D85" s="35">
        <f t="shared" si="1"/>
        <v>0</v>
      </c>
      <c r="E85" s="35">
        <f t="shared" si="2"/>
        <v>8333.3333333333339</v>
      </c>
      <c r="F85" s="35">
        <f t="shared" si="3"/>
        <v>0</v>
      </c>
    </row>
    <row r="86" spans="2:6" x14ac:dyDescent="0.25">
      <c r="B86" s="2" t="s">
        <v>178</v>
      </c>
      <c r="C86" s="34"/>
      <c r="D86" s="35">
        <f t="shared" ref="D86:D149" si="4">+C86/12</f>
        <v>0</v>
      </c>
      <c r="E86" s="35">
        <f t="shared" ref="E86:E149" si="5">100000/12</f>
        <v>8333.3333333333339</v>
      </c>
      <c r="F86" s="35">
        <f t="shared" si="3"/>
        <v>0</v>
      </c>
    </row>
    <row r="87" spans="2:6" x14ac:dyDescent="0.25">
      <c r="B87" s="2" t="s">
        <v>179</v>
      </c>
      <c r="C87" s="34"/>
      <c r="D87" s="35">
        <f t="shared" si="4"/>
        <v>0</v>
      </c>
      <c r="E87" s="35">
        <f t="shared" si="5"/>
        <v>8333.3333333333339</v>
      </c>
      <c r="F87" s="35">
        <f t="shared" ref="F87:F150" si="6">IF(D87&gt;E87,E87-D87,0)</f>
        <v>0</v>
      </c>
    </row>
    <row r="88" spans="2:6" x14ac:dyDescent="0.25">
      <c r="B88" s="2" t="s">
        <v>180</v>
      </c>
      <c r="C88" s="34"/>
      <c r="D88" s="35">
        <f t="shared" si="4"/>
        <v>0</v>
      </c>
      <c r="E88" s="35">
        <f t="shared" si="5"/>
        <v>8333.3333333333339</v>
      </c>
      <c r="F88" s="35">
        <f t="shared" si="6"/>
        <v>0</v>
      </c>
    </row>
    <row r="89" spans="2:6" x14ac:dyDescent="0.25">
      <c r="B89" s="2" t="s">
        <v>181</v>
      </c>
      <c r="C89" s="34"/>
      <c r="D89" s="35">
        <f t="shared" si="4"/>
        <v>0</v>
      </c>
      <c r="E89" s="35">
        <f t="shared" si="5"/>
        <v>8333.3333333333339</v>
      </c>
      <c r="F89" s="35">
        <f t="shared" si="6"/>
        <v>0</v>
      </c>
    </row>
    <row r="90" spans="2:6" x14ac:dyDescent="0.25">
      <c r="B90" s="2" t="s">
        <v>182</v>
      </c>
      <c r="C90" s="34"/>
      <c r="D90" s="35">
        <f t="shared" si="4"/>
        <v>0</v>
      </c>
      <c r="E90" s="35">
        <f t="shared" si="5"/>
        <v>8333.3333333333339</v>
      </c>
      <c r="F90" s="35">
        <f t="shared" si="6"/>
        <v>0</v>
      </c>
    </row>
    <row r="91" spans="2:6" x14ac:dyDescent="0.25">
      <c r="B91" s="2" t="s">
        <v>183</v>
      </c>
      <c r="C91" s="34"/>
      <c r="D91" s="35">
        <f t="shared" si="4"/>
        <v>0</v>
      </c>
      <c r="E91" s="35">
        <f t="shared" si="5"/>
        <v>8333.3333333333339</v>
      </c>
      <c r="F91" s="35">
        <f t="shared" si="6"/>
        <v>0</v>
      </c>
    </row>
    <row r="92" spans="2:6" x14ac:dyDescent="0.25">
      <c r="B92" s="2" t="s">
        <v>184</v>
      </c>
      <c r="C92" s="34"/>
      <c r="D92" s="35">
        <f t="shared" si="4"/>
        <v>0</v>
      </c>
      <c r="E92" s="35">
        <f t="shared" si="5"/>
        <v>8333.3333333333339</v>
      </c>
      <c r="F92" s="35">
        <f t="shared" si="6"/>
        <v>0</v>
      </c>
    </row>
    <row r="93" spans="2:6" x14ac:dyDescent="0.25">
      <c r="B93" s="2" t="s">
        <v>185</v>
      </c>
      <c r="C93" s="34"/>
      <c r="D93" s="35">
        <f t="shared" si="4"/>
        <v>0</v>
      </c>
      <c r="E93" s="35">
        <f t="shared" si="5"/>
        <v>8333.3333333333339</v>
      </c>
      <c r="F93" s="35">
        <f t="shared" si="6"/>
        <v>0</v>
      </c>
    </row>
    <row r="94" spans="2:6" x14ac:dyDescent="0.25">
      <c r="B94" s="2" t="s">
        <v>186</v>
      </c>
      <c r="C94" s="34"/>
      <c r="D94" s="35">
        <f t="shared" si="4"/>
        <v>0</v>
      </c>
      <c r="E94" s="35">
        <f t="shared" si="5"/>
        <v>8333.3333333333339</v>
      </c>
      <c r="F94" s="35">
        <f t="shared" si="6"/>
        <v>0</v>
      </c>
    </row>
    <row r="95" spans="2:6" x14ac:dyDescent="0.25">
      <c r="B95" s="2" t="s">
        <v>187</v>
      </c>
      <c r="C95" s="34"/>
      <c r="D95" s="35">
        <f t="shared" si="4"/>
        <v>0</v>
      </c>
      <c r="E95" s="35">
        <f t="shared" si="5"/>
        <v>8333.3333333333339</v>
      </c>
      <c r="F95" s="35">
        <f t="shared" si="6"/>
        <v>0</v>
      </c>
    </row>
    <row r="96" spans="2:6" x14ac:dyDescent="0.25">
      <c r="B96" s="2" t="s">
        <v>188</v>
      </c>
      <c r="C96" s="34"/>
      <c r="D96" s="35">
        <f t="shared" si="4"/>
        <v>0</v>
      </c>
      <c r="E96" s="35">
        <f t="shared" si="5"/>
        <v>8333.3333333333339</v>
      </c>
      <c r="F96" s="35">
        <f t="shared" si="6"/>
        <v>0</v>
      </c>
    </row>
    <row r="97" spans="2:6" x14ac:dyDescent="0.25">
      <c r="B97" s="2" t="s">
        <v>189</v>
      </c>
      <c r="C97" s="34"/>
      <c r="D97" s="35">
        <f t="shared" si="4"/>
        <v>0</v>
      </c>
      <c r="E97" s="35">
        <f t="shared" si="5"/>
        <v>8333.3333333333339</v>
      </c>
      <c r="F97" s="35">
        <f t="shared" si="6"/>
        <v>0</v>
      </c>
    </row>
    <row r="98" spans="2:6" x14ac:dyDescent="0.25">
      <c r="B98" s="2" t="s">
        <v>190</v>
      </c>
      <c r="C98" s="34"/>
      <c r="D98" s="35">
        <f t="shared" si="4"/>
        <v>0</v>
      </c>
      <c r="E98" s="35">
        <f t="shared" si="5"/>
        <v>8333.3333333333339</v>
      </c>
      <c r="F98" s="35">
        <f t="shared" si="6"/>
        <v>0</v>
      </c>
    </row>
    <row r="99" spans="2:6" x14ac:dyDescent="0.25">
      <c r="B99" s="2" t="s">
        <v>191</v>
      </c>
      <c r="C99" s="34"/>
      <c r="D99" s="35">
        <f t="shared" si="4"/>
        <v>0</v>
      </c>
      <c r="E99" s="35">
        <f t="shared" si="5"/>
        <v>8333.3333333333339</v>
      </c>
      <c r="F99" s="35">
        <f t="shared" si="6"/>
        <v>0</v>
      </c>
    </row>
    <row r="100" spans="2:6" x14ac:dyDescent="0.25">
      <c r="B100" s="2" t="s">
        <v>192</v>
      </c>
      <c r="C100" s="34"/>
      <c r="D100" s="35">
        <f t="shared" si="4"/>
        <v>0</v>
      </c>
      <c r="E100" s="35">
        <f t="shared" si="5"/>
        <v>8333.3333333333339</v>
      </c>
      <c r="F100" s="35">
        <f t="shared" si="6"/>
        <v>0</v>
      </c>
    </row>
    <row r="101" spans="2:6" x14ac:dyDescent="0.25">
      <c r="B101" s="2" t="s">
        <v>193</v>
      </c>
      <c r="C101" s="34"/>
      <c r="D101" s="35">
        <f t="shared" si="4"/>
        <v>0</v>
      </c>
      <c r="E101" s="35">
        <f t="shared" si="5"/>
        <v>8333.3333333333339</v>
      </c>
      <c r="F101" s="35">
        <f t="shared" si="6"/>
        <v>0</v>
      </c>
    </row>
    <row r="102" spans="2:6" x14ac:dyDescent="0.25">
      <c r="B102" s="2" t="s">
        <v>194</v>
      </c>
      <c r="C102" s="34"/>
      <c r="D102" s="35">
        <f t="shared" si="4"/>
        <v>0</v>
      </c>
      <c r="E102" s="35">
        <f t="shared" si="5"/>
        <v>8333.3333333333339</v>
      </c>
      <c r="F102" s="35">
        <f t="shared" si="6"/>
        <v>0</v>
      </c>
    </row>
    <row r="103" spans="2:6" x14ac:dyDescent="0.25">
      <c r="B103" s="2" t="s">
        <v>195</v>
      </c>
      <c r="C103" s="34"/>
      <c r="D103" s="35">
        <f t="shared" si="4"/>
        <v>0</v>
      </c>
      <c r="E103" s="35">
        <f t="shared" si="5"/>
        <v>8333.3333333333339</v>
      </c>
      <c r="F103" s="35">
        <f t="shared" si="6"/>
        <v>0</v>
      </c>
    </row>
    <row r="104" spans="2:6" x14ac:dyDescent="0.25">
      <c r="B104" s="2" t="s">
        <v>196</v>
      </c>
      <c r="C104" s="34"/>
      <c r="D104" s="35">
        <f t="shared" si="4"/>
        <v>0</v>
      </c>
      <c r="E104" s="35">
        <f t="shared" si="5"/>
        <v>8333.3333333333339</v>
      </c>
      <c r="F104" s="35">
        <f t="shared" si="6"/>
        <v>0</v>
      </c>
    </row>
    <row r="105" spans="2:6" x14ac:dyDescent="0.25">
      <c r="B105" s="2" t="s">
        <v>197</v>
      </c>
      <c r="C105" s="34"/>
      <c r="D105" s="35">
        <f t="shared" si="4"/>
        <v>0</v>
      </c>
      <c r="E105" s="35">
        <f t="shared" si="5"/>
        <v>8333.3333333333339</v>
      </c>
      <c r="F105" s="35">
        <f t="shared" si="6"/>
        <v>0</v>
      </c>
    </row>
    <row r="106" spans="2:6" x14ac:dyDescent="0.25">
      <c r="B106" s="2" t="s">
        <v>198</v>
      </c>
      <c r="C106" s="34"/>
      <c r="D106" s="35">
        <f t="shared" si="4"/>
        <v>0</v>
      </c>
      <c r="E106" s="35">
        <f t="shared" si="5"/>
        <v>8333.3333333333339</v>
      </c>
      <c r="F106" s="35">
        <f t="shared" si="6"/>
        <v>0</v>
      </c>
    </row>
    <row r="107" spans="2:6" x14ac:dyDescent="0.25">
      <c r="B107" s="2" t="s">
        <v>199</v>
      </c>
      <c r="C107" s="34"/>
      <c r="D107" s="35">
        <f t="shared" si="4"/>
        <v>0</v>
      </c>
      <c r="E107" s="35">
        <f t="shared" si="5"/>
        <v>8333.3333333333339</v>
      </c>
      <c r="F107" s="35">
        <f t="shared" si="6"/>
        <v>0</v>
      </c>
    </row>
    <row r="108" spans="2:6" x14ac:dyDescent="0.25">
      <c r="B108" s="2" t="s">
        <v>200</v>
      </c>
      <c r="C108" s="34"/>
      <c r="D108" s="35">
        <f t="shared" si="4"/>
        <v>0</v>
      </c>
      <c r="E108" s="35">
        <f t="shared" si="5"/>
        <v>8333.3333333333339</v>
      </c>
      <c r="F108" s="35">
        <f t="shared" si="6"/>
        <v>0</v>
      </c>
    </row>
    <row r="109" spans="2:6" x14ac:dyDescent="0.25">
      <c r="B109" s="2" t="s">
        <v>201</v>
      </c>
      <c r="C109" s="34"/>
      <c r="D109" s="35">
        <f t="shared" si="4"/>
        <v>0</v>
      </c>
      <c r="E109" s="35">
        <f t="shared" si="5"/>
        <v>8333.3333333333339</v>
      </c>
      <c r="F109" s="35">
        <f t="shared" si="6"/>
        <v>0</v>
      </c>
    </row>
    <row r="110" spans="2:6" x14ac:dyDescent="0.25">
      <c r="B110" s="2" t="s">
        <v>202</v>
      </c>
      <c r="C110" s="34"/>
      <c r="D110" s="35">
        <f t="shared" si="4"/>
        <v>0</v>
      </c>
      <c r="E110" s="35">
        <f t="shared" si="5"/>
        <v>8333.3333333333339</v>
      </c>
      <c r="F110" s="35">
        <f t="shared" si="6"/>
        <v>0</v>
      </c>
    </row>
    <row r="111" spans="2:6" x14ac:dyDescent="0.25">
      <c r="B111" s="2" t="s">
        <v>203</v>
      </c>
      <c r="C111" s="34"/>
      <c r="D111" s="35">
        <f t="shared" si="4"/>
        <v>0</v>
      </c>
      <c r="E111" s="35">
        <f t="shared" si="5"/>
        <v>8333.3333333333339</v>
      </c>
      <c r="F111" s="35">
        <f t="shared" si="6"/>
        <v>0</v>
      </c>
    </row>
    <row r="112" spans="2:6" x14ac:dyDescent="0.25">
      <c r="B112" s="2" t="s">
        <v>204</v>
      </c>
      <c r="C112" s="34"/>
      <c r="D112" s="35">
        <f t="shared" si="4"/>
        <v>0</v>
      </c>
      <c r="E112" s="35">
        <f t="shared" si="5"/>
        <v>8333.3333333333339</v>
      </c>
      <c r="F112" s="35">
        <f t="shared" si="6"/>
        <v>0</v>
      </c>
    </row>
    <row r="113" spans="2:6" x14ac:dyDescent="0.25">
      <c r="B113" s="2" t="s">
        <v>205</v>
      </c>
      <c r="C113" s="34"/>
      <c r="D113" s="35">
        <f t="shared" si="4"/>
        <v>0</v>
      </c>
      <c r="E113" s="35">
        <f t="shared" si="5"/>
        <v>8333.3333333333339</v>
      </c>
      <c r="F113" s="35">
        <f t="shared" si="6"/>
        <v>0</v>
      </c>
    </row>
    <row r="114" spans="2:6" x14ac:dyDescent="0.25">
      <c r="B114" s="2" t="s">
        <v>206</v>
      </c>
      <c r="C114" s="34"/>
      <c r="D114" s="35">
        <f t="shared" si="4"/>
        <v>0</v>
      </c>
      <c r="E114" s="35">
        <f t="shared" si="5"/>
        <v>8333.3333333333339</v>
      </c>
      <c r="F114" s="35">
        <f t="shared" si="6"/>
        <v>0</v>
      </c>
    </row>
    <row r="115" spans="2:6" x14ac:dyDescent="0.25">
      <c r="B115" s="2" t="s">
        <v>207</v>
      </c>
      <c r="C115" s="34"/>
      <c r="D115" s="35">
        <f t="shared" si="4"/>
        <v>0</v>
      </c>
      <c r="E115" s="35">
        <f t="shared" si="5"/>
        <v>8333.3333333333339</v>
      </c>
      <c r="F115" s="35">
        <f t="shared" si="6"/>
        <v>0</v>
      </c>
    </row>
    <row r="116" spans="2:6" x14ac:dyDescent="0.25">
      <c r="B116" s="2" t="s">
        <v>208</v>
      </c>
      <c r="C116" s="34"/>
      <c r="D116" s="35">
        <f t="shared" si="4"/>
        <v>0</v>
      </c>
      <c r="E116" s="35">
        <f t="shared" si="5"/>
        <v>8333.3333333333339</v>
      </c>
      <c r="F116" s="35">
        <f t="shared" si="6"/>
        <v>0</v>
      </c>
    </row>
    <row r="117" spans="2:6" x14ac:dyDescent="0.25">
      <c r="B117" s="2" t="s">
        <v>209</v>
      </c>
      <c r="C117" s="34"/>
      <c r="D117" s="35">
        <f t="shared" si="4"/>
        <v>0</v>
      </c>
      <c r="E117" s="35">
        <f t="shared" si="5"/>
        <v>8333.3333333333339</v>
      </c>
      <c r="F117" s="35">
        <f t="shared" si="6"/>
        <v>0</v>
      </c>
    </row>
    <row r="118" spans="2:6" x14ac:dyDescent="0.25">
      <c r="B118" s="2" t="s">
        <v>210</v>
      </c>
      <c r="C118" s="34"/>
      <c r="D118" s="35">
        <f t="shared" si="4"/>
        <v>0</v>
      </c>
      <c r="E118" s="35">
        <f t="shared" si="5"/>
        <v>8333.3333333333339</v>
      </c>
      <c r="F118" s="35">
        <f t="shared" si="6"/>
        <v>0</v>
      </c>
    </row>
    <row r="119" spans="2:6" x14ac:dyDescent="0.25">
      <c r="B119" s="2" t="s">
        <v>211</v>
      </c>
      <c r="C119" s="34"/>
      <c r="D119" s="35">
        <f t="shared" si="4"/>
        <v>0</v>
      </c>
      <c r="E119" s="35">
        <f t="shared" si="5"/>
        <v>8333.3333333333339</v>
      </c>
      <c r="F119" s="35">
        <f t="shared" si="6"/>
        <v>0</v>
      </c>
    </row>
    <row r="120" spans="2:6" x14ac:dyDescent="0.25">
      <c r="B120" s="2" t="s">
        <v>212</v>
      </c>
      <c r="C120" s="34"/>
      <c r="D120" s="35">
        <f t="shared" si="4"/>
        <v>0</v>
      </c>
      <c r="E120" s="35">
        <f t="shared" si="5"/>
        <v>8333.3333333333339</v>
      </c>
      <c r="F120" s="35">
        <f t="shared" si="6"/>
        <v>0</v>
      </c>
    </row>
    <row r="121" spans="2:6" x14ac:dyDescent="0.25">
      <c r="B121" s="2" t="s">
        <v>213</v>
      </c>
      <c r="C121" s="34"/>
      <c r="D121" s="35">
        <f t="shared" si="4"/>
        <v>0</v>
      </c>
      <c r="E121" s="35">
        <f t="shared" si="5"/>
        <v>8333.3333333333339</v>
      </c>
      <c r="F121" s="35">
        <f t="shared" si="6"/>
        <v>0</v>
      </c>
    </row>
    <row r="122" spans="2:6" x14ac:dyDescent="0.25">
      <c r="B122" s="2" t="s">
        <v>214</v>
      </c>
      <c r="C122" s="34"/>
      <c r="D122" s="35">
        <f t="shared" si="4"/>
        <v>0</v>
      </c>
      <c r="E122" s="35">
        <f t="shared" si="5"/>
        <v>8333.3333333333339</v>
      </c>
      <c r="F122" s="35">
        <f t="shared" si="6"/>
        <v>0</v>
      </c>
    </row>
    <row r="123" spans="2:6" x14ac:dyDescent="0.25">
      <c r="B123" s="2" t="s">
        <v>215</v>
      </c>
      <c r="C123" s="34"/>
      <c r="D123" s="35">
        <f t="shared" si="4"/>
        <v>0</v>
      </c>
      <c r="E123" s="35">
        <f t="shared" si="5"/>
        <v>8333.3333333333339</v>
      </c>
      <c r="F123" s="35">
        <f t="shared" si="6"/>
        <v>0</v>
      </c>
    </row>
    <row r="124" spans="2:6" x14ac:dyDescent="0.25">
      <c r="B124" s="2" t="s">
        <v>216</v>
      </c>
      <c r="C124" s="34"/>
      <c r="D124" s="35">
        <f t="shared" si="4"/>
        <v>0</v>
      </c>
      <c r="E124" s="35">
        <f t="shared" si="5"/>
        <v>8333.3333333333339</v>
      </c>
      <c r="F124" s="35">
        <f t="shared" si="6"/>
        <v>0</v>
      </c>
    </row>
    <row r="125" spans="2:6" x14ac:dyDescent="0.25">
      <c r="B125" s="2" t="s">
        <v>217</v>
      </c>
      <c r="C125" s="34"/>
      <c r="D125" s="35">
        <f t="shared" si="4"/>
        <v>0</v>
      </c>
      <c r="E125" s="35">
        <f t="shared" si="5"/>
        <v>8333.3333333333339</v>
      </c>
      <c r="F125" s="35">
        <f t="shared" si="6"/>
        <v>0</v>
      </c>
    </row>
    <row r="126" spans="2:6" x14ac:dyDescent="0.25">
      <c r="B126" s="2" t="s">
        <v>218</v>
      </c>
      <c r="C126" s="34"/>
      <c r="D126" s="35">
        <f t="shared" si="4"/>
        <v>0</v>
      </c>
      <c r="E126" s="35">
        <f t="shared" si="5"/>
        <v>8333.3333333333339</v>
      </c>
      <c r="F126" s="35">
        <f t="shared" si="6"/>
        <v>0</v>
      </c>
    </row>
    <row r="127" spans="2:6" x14ac:dyDescent="0.25">
      <c r="B127" s="2" t="s">
        <v>219</v>
      </c>
      <c r="C127" s="34"/>
      <c r="D127" s="35">
        <f t="shared" si="4"/>
        <v>0</v>
      </c>
      <c r="E127" s="35">
        <f t="shared" si="5"/>
        <v>8333.3333333333339</v>
      </c>
      <c r="F127" s="35">
        <f t="shared" si="6"/>
        <v>0</v>
      </c>
    </row>
    <row r="128" spans="2:6" x14ac:dyDescent="0.25">
      <c r="B128" s="2" t="s">
        <v>220</v>
      </c>
      <c r="C128" s="34"/>
      <c r="D128" s="35">
        <f t="shared" si="4"/>
        <v>0</v>
      </c>
      <c r="E128" s="35">
        <f t="shared" si="5"/>
        <v>8333.3333333333339</v>
      </c>
      <c r="F128" s="35">
        <f t="shared" si="6"/>
        <v>0</v>
      </c>
    </row>
    <row r="129" spans="2:6" x14ac:dyDescent="0.25">
      <c r="B129" s="2" t="s">
        <v>221</v>
      </c>
      <c r="C129" s="34"/>
      <c r="D129" s="35">
        <f t="shared" si="4"/>
        <v>0</v>
      </c>
      <c r="E129" s="35">
        <f t="shared" si="5"/>
        <v>8333.3333333333339</v>
      </c>
      <c r="F129" s="35">
        <f t="shared" si="6"/>
        <v>0</v>
      </c>
    </row>
    <row r="130" spans="2:6" x14ac:dyDescent="0.25">
      <c r="B130" s="2" t="s">
        <v>222</v>
      </c>
      <c r="C130" s="34"/>
      <c r="D130" s="35">
        <f t="shared" si="4"/>
        <v>0</v>
      </c>
      <c r="E130" s="35">
        <f t="shared" si="5"/>
        <v>8333.3333333333339</v>
      </c>
      <c r="F130" s="35">
        <f t="shared" si="6"/>
        <v>0</v>
      </c>
    </row>
    <row r="131" spans="2:6" x14ac:dyDescent="0.25">
      <c r="B131" s="2" t="s">
        <v>223</v>
      </c>
      <c r="C131" s="34"/>
      <c r="D131" s="35">
        <f t="shared" si="4"/>
        <v>0</v>
      </c>
      <c r="E131" s="35">
        <f t="shared" si="5"/>
        <v>8333.3333333333339</v>
      </c>
      <c r="F131" s="35">
        <f t="shared" si="6"/>
        <v>0</v>
      </c>
    </row>
    <row r="132" spans="2:6" x14ac:dyDescent="0.25">
      <c r="B132" s="2" t="s">
        <v>224</v>
      </c>
      <c r="C132" s="34"/>
      <c r="D132" s="35">
        <f t="shared" si="4"/>
        <v>0</v>
      </c>
      <c r="E132" s="35">
        <f t="shared" si="5"/>
        <v>8333.3333333333339</v>
      </c>
      <c r="F132" s="35">
        <f t="shared" si="6"/>
        <v>0</v>
      </c>
    </row>
    <row r="133" spans="2:6" x14ac:dyDescent="0.25">
      <c r="B133" s="2" t="s">
        <v>225</v>
      </c>
      <c r="C133" s="34"/>
      <c r="D133" s="35">
        <f t="shared" si="4"/>
        <v>0</v>
      </c>
      <c r="E133" s="35">
        <f t="shared" si="5"/>
        <v>8333.3333333333339</v>
      </c>
      <c r="F133" s="35">
        <f t="shared" si="6"/>
        <v>0</v>
      </c>
    </row>
    <row r="134" spans="2:6" x14ac:dyDescent="0.25">
      <c r="B134" s="2" t="s">
        <v>226</v>
      </c>
      <c r="C134" s="34"/>
      <c r="D134" s="35">
        <f t="shared" si="4"/>
        <v>0</v>
      </c>
      <c r="E134" s="35">
        <f t="shared" si="5"/>
        <v>8333.3333333333339</v>
      </c>
      <c r="F134" s="35">
        <f t="shared" si="6"/>
        <v>0</v>
      </c>
    </row>
    <row r="135" spans="2:6" x14ac:dyDescent="0.25">
      <c r="B135" s="2" t="s">
        <v>227</v>
      </c>
      <c r="C135" s="34"/>
      <c r="D135" s="35">
        <f t="shared" si="4"/>
        <v>0</v>
      </c>
      <c r="E135" s="35">
        <f t="shared" si="5"/>
        <v>8333.3333333333339</v>
      </c>
      <c r="F135" s="35">
        <f t="shared" si="6"/>
        <v>0</v>
      </c>
    </row>
    <row r="136" spans="2:6" x14ac:dyDescent="0.25">
      <c r="B136" s="2" t="s">
        <v>228</v>
      </c>
      <c r="C136" s="34"/>
      <c r="D136" s="35">
        <f t="shared" si="4"/>
        <v>0</v>
      </c>
      <c r="E136" s="35">
        <f t="shared" si="5"/>
        <v>8333.3333333333339</v>
      </c>
      <c r="F136" s="35">
        <f t="shared" si="6"/>
        <v>0</v>
      </c>
    </row>
    <row r="137" spans="2:6" x14ac:dyDescent="0.25">
      <c r="B137" s="2" t="s">
        <v>229</v>
      </c>
      <c r="C137" s="34"/>
      <c r="D137" s="35">
        <f t="shared" si="4"/>
        <v>0</v>
      </c>
      <c r="E137" s="35">
        <f t="shared" si="5"/>
        <v>8333.3333333333339</v>
      </c>
      <c r="F137" s="35">
        <f t="shared" si="6"/>
        <v>0</v>
      </c>
    </row>
    <row r="138" spans="2:6" x14ac:dyDescent="0.25">
      <c r="B138" s="2" t="s">
        <v>230</v>
      </c>
      <c r="C138" s="34"/>
      <c r="D138" s="35">
        <f t="shared" si="4"/>
        <v>0</v>
      </c>
      <c r="E138" s="35">
        <f t="shared" si="5"/>
        <v>8333.3333333333339</v>
      </c>
      <c r="F138" s="35">
        <f t="shared" si="6"/>
        <v>0</v>
      </c>
    </row>
    <row r="139" spans="2:6" x14ac:dyDescent="0.25">
      <c r="B139" s="2" t="s">
        <v>231</v>
      </c>
      <c r="C139" s="34"/>
      <c r="D139" s="35">
        <f t="shared" si="4"/>
        <v>0</v>
      </c>
      <c r="E139" s="35">
        <f t="shared" si="5"/>
        <v>8333.3333333333339</v>
      </c>
      <c r="F139" s="35">
        <f t="shared" si="6"/>
        <v>0</v>
      </c>
    </row>
    <row r="140" spans="2:6" x14ac:dyDescent="0.25">
      <c r="B140" s="2" t="s">
        <v>232</v>
      </c>
      <c r="C140" s="34"/>
      <c r="D140" s="35">
        <f t="shared" si="4"/>
        <v>0</v>
      </c>
      <c r="E140" s="35">
        <f t="shared" si="5"/>
        <v>8333.3333333333339</v>
      </c>
      <c r="F140" s="35">
        <f t="shared" si="6"/>
        <v>0</v>
      </c>
    </row>
    <row r="141" spans="2:6" x14ac:dyDescent="0.25">
      <c r="B141" s="2" t="s">
        <v>233</v>
      </c>
      <c r="C141" s="34"/>
      <c r="D141" s="35">
        <f t="shared" si="4"/>
        <v>0</v>
      </c>
      <c r="E141" s="35">
        <f t="shared" si="5"/>
        <v>8333.3333333333339</v>
      </c>
      <c r="F141" s="35">
        <f t="shared" si="6"/>
        <v>0</v>
      </c>
    </row>
    <row r="142" spans="2:6" x14ac:dyDescent="0.25">
      <c r="B142" s="2" t="s">
        <v>234</v>
      </c>
      <c r="C142" s="34"/>
      <c r="D142" s="35">
        <f t="shared" si="4"/>
        <v>0</v>
      </c>
      <c r="E142" s="35">
        <f t="shared" si="5"/>
        <v>8333.3333333333339</v>
      </c>
      <c r="F142" s="35">
        <f t="shared" si="6"/>
        <v>0</v>
      </c>
    </row>
    <row r="143" spans="2:6" x14ac:dyDescent="0.25">
      <c r="B143" s="2" t="s">
        <v>235</v>
      </c>
      <c r="C143" s="34"/>
      <c r="D143" s="35">
        <f t="shared" si="4"/>
        <v>0</v>
      </c>
      <c r="E143" s="35">
        <f t="shared" si="5"/>
        <v>8333.3333333333339</v>
      </c>
      <c r="F143" s="35">
        <f t="shared" si="6"/>
        <v>0</v>
      </c>
    </row>
    <row r="144" spans="2:6" x14ac:dyDescent="0.25">
      <c r="B144" s="2" t="s">
        <v>236</v>
      </c>
      <c r="C144" s="34"/>
      <c r="D144" s="35">
        <f t="shared" si="4"/>
        <v>0</v>
      </c>
      <c r="E144" s="35">
        <f t="shared" si="5"/>
        <v>8333.3333333333339</v>
      </c>
      <c r="F144" s="35">
        <f t="shared" si="6"/>
        <v>0</v>
      </c>
    </row>
    <row r="145" spans="2:6" x14ac:dyDescent="0.25">
      <c r="B145" s="2" t="s">
        <v>237</v>
      </c>
      <c r="C145" s="34"/>
      <c r="D145" s="35">
        <f t="shared" si="4"/>
        <v>0</v>
      </c>
      <c r="E145" s="35">
        <f t="shared" si="5"/>
        <v>8333.3333333333339</v>
      </c>
      <c r="F145" s="35">
        <f t="shared" si="6"/>
        <v>0</v>
      </c>
    </row>
    <row r="146" spans="2:6" x14ac:dyDescent="0.25">
      <c r="B146" s="2" t="s">
        <v>238</v>
      </c>
      <c r="C146" s="34"/>
      <c r="D146" s="35">
        <f t="shared" si="4"/>
        <v>0</v>
      </c>
      <c r="E146" s="35">
        <f t="shared" si="5"/>
        <v>8333.3333333333339</v>
      </c>
      <c r="F146" s="35">
        <f t="shared" si="6"/>
        <v>0</v>
      </c>
    </row>
    <row r="147" spans="2:6" x14ac:dyDescent="0.25">
      <c r="B147" s="2" t="s">
        <v>239</v>
      </c>
      <c r="C147" s="34"/>
      <c r="D147" s="35">
        <f t="shared" si="4"/>
        <v>0</v>
      </c>
      <c r="E147" s="35">
        <f t="shared" si="5"/>
        <v>8333.3333333333339</v>
      </c>
      <c r="F147" s="35">
        <f t="shared" si="6"/>
        <v>0</v>
      </c>
    </row>
    <row r="148" spans="2:6" x14ac:dyDescent="0.25">
      <c r="B148" s="2" t="s">
        <v>240</v>
      </c>
      <c r="C148" s="34"/>
      <c r="D148" s="35">
        <f t="shared" si="4"/>
        <v>0</v>
      </c>
      <c r="E148" s="35">
        <f t="shared" si="5"/>
        <v>8333.3333333333339</v>
      </c>
      <c r="F148" s="35">
        <f t="shared" si="6"/>
        <v>0</v>
      </c>
    </row>
    <row r="149" spans="2:6" x14ac:dyDescent="0.25">
      <c r="B149" s="2" t="s">
        <v>241</v>
      </c>
      <c r="C149" s="34"/>
      <c r="D149" s="35">
        <f t="shared" si="4"/>
        <v>0</v>
      </c>
      <c r="E149" s="35">
        <f t="shared" si="5"/>
        <v>8333.3333333333339</v>
      </c>
      <c r="F149" s="35">
        <f t="shared" si="6"/>
        <v>0</v>
      </c>
    </row>
    <row r="150" spans="2:6" x14ac:dyDescent="0.25">
      <c r="B150" s="2" t="s">
        <v>242</v>
      </c>
      <c r="C150" s="34"/>
      <c r="D150" s="35">
        <f t="shared" ref="D150:D213" si="7">+C150/12</f>
        <v>0</v>
      </c>
      <c r="E150" s="35">
        <f t="shared" ref="E150:E213" si="8">100000/12</f>
        <v>8333.3333333333339</v>
      </c>
      <c r="F150" s="35">
        <f t="shared" si="6"/>
        <v>0</v>
      </c>
    </row>
    <row r="151" spans="2:6" x14ac:dyDescent="0.25">
      <c r="B151" s="2" t="s">
        <v>243</v>
      </c>
      <c r="C151" s="34"/>
      <c r="D151" s="35">
        <f t="shared" si="7"/>
        <v>0</v>
      </c>
      <c r="E151" s="35">
        <f t="shared" si="8"/>
        <v>8333.3333333333339</v>
      </c>
      <c r="F151" s="35">
        <f t="shared" ref="F151:F214" si="9">IF(D151&gt;E151,E151-D151,0)</f>
        <v>0</v>
      </c>
    </row>
    <row r="152" spans="2:6" x14ac:dyDescent="0.25">
      <c r="B152" s="2" t="s">
        <v>244</v>
      </c>
      <c r="C152" s="34"/>
      <c r="D152" s="35">
        <f t="shared" si="7"/>
        <v>0</v>
      </c>
      <c r="E152" s="35">
        <f t="shared" si="8"/>
        <v>8333.3333333333339</v>
      </c>
      <c r="F152" s="35">
        <f t="shared" si="9"/>
        <v>0</v>
      </c>
    </row>
    <row r="153" spans="2:6" x14ac:dyDescent="0.25">
      <c r="B153" s="2" t="s">
        <v>245</v>
      </c>
      <c r="C153" s="34"/>
      <c r="D153" s="35">
        <f t="shared" si="7"/>
        <v>0</v>
      </c>
      <c r="E153" s="35">
        <f t="shared" si="8"/>
        <v>8333.3333333333339</v>
      </c>
      <c r="F153" s="35">
        <f t="shared" si="9"/>
        <v>0</v>
      </c>
    </row>
    <row r="154" spans="2:6" x14ac:dyDescent="0.25">
      <c r="B154" s="2" t="s">
        <v>246</v>
      </c>
      <c r="C154" s="34"/>
      <c r="D154" s="35">
        <f t="shared" si="7"/>
        <v>0</v>
      </c>
      <c r="E154" s="35">
        <f t="shared" si="8"/>
        <v>8333.3333333333339</v>
      </c>
      <c r="F154" s="35">
        <f t="shared" si="9"/>
        <v>0</v>
      </c>
    </row>
    <row r="155" spans="2:6" x14ac:dyDescent="0.25">
      <c r="B155" s="2" t="s">
        <v>247</v>
      </c>
      <c r="C155" s="34"/>
      <c r="D155" s="35">
        <f t="shared" si="7"/>
        <v>0</v>
      </c>
      <c r="E155" s="35">
        <f t="shared" si="8"/>
        <v>8333.3333333333339</v>
      </c>
      <c r="F155" s="35">
        <f t="shared" si="9"/>
        <v>0</v>
      </c>
    </row>
    <row r="156" spans="2:6" x14ac:dyDescent="0.25">
      <c r="B156" s="2" t="s">
        <v>248</v>
      </c>
      <c r="C156" s="34"/>
      <c r="D156" s="35">
        <f t="shared" si="7"/>
        <v>0</v>
      </c>
      <c r="E156" s="35">
        <f t="shared" si="8"/>
        <v>8333.3333333333339</v>
      </c>
      <c r="F156" s="35">
        <f t="shared" si="9"/>
        <v>0</v>
      </c>
    </row>
    <row r="157" spans="2:6" x14ac:dyDescent="0.25">
      <c r="B157" s="2" t="s">
        <v>249</v>
      </c>
      <c r="C157" s="34"/>
      <c r="D157" s="35">
        <f t="shared" si="7"/>
        <v>0</v>
      </c>
      <c r="E157" s="35">
        <f t="shared" si="8"/>
        <v>8333.3333333333339</v>
      </c>
      <c r="F157" s="35">
        <f t="shared" si="9"/>
        <v>0</v>
      </c>
    </row>
    <row r="158" spans="2:6" x14ac:dyDescent="0.25">
      <c r="B158" s="2" t="s">
        <v>250</v>
      </c>
      <c r="C158" s="34"/>
      <c r="D158" s="35">
        <f t="shared" si="7"/>
        <v>0</v>
      </c>
      <c r="E158" s="35">
        <f t="shared" si="8"/>
        <v>8333.3333333333339</v>
      </c>
      <c r="F158" s="35">
        <f t="shared" si="9"/>
        <v>0</v>
      </c>
    </row>
    <row r="159" spans="2:6" x14ac:dyDescent="0.25">
      <c r="B159" s="2" t="s">
        <v>251</v>
      </c>
      <c r="C159" s="34"/>
      <c r="D159" s="35">
        <f t="shared" si="7"/>
        <v>0</v>
      </c>
      <c r="E159" s="35">
        <f t="shared" si="8"/>
        <v>8333.3333333333339</v>
      </c>
      <c r="F159" s="35">
        <f t="shared" si="9"/>
        <v>0</v>
      </c>
    </row>
    <row r="160" spans="2:6" x14ac:dyDescent="0.25">
      <c r="B160" s="2" t="s">
        <v>252</v>
      </c>
      <c r="C160" s="34"/>
      <c r="D160" s="35">
        <f t="shared" si="7"/>
        <v>0</v>
      </c>
      <c r="E160" s="35">
        <f t="shared" si="8"/>
        <v>8333.3333333333339</v>
      </c>
      <c r="F160" s="35">
        <f t="shared" si="9"/>
        <v>0</v>
      </c>
    </row>
    <row r="161" spans="2:6" x14ac:dyDescent="0.25">
      <c r="B161" s="2" t="s">
        <v>253</v>
      </c>
      <c r="C161" s="34"/>
      <c r="D161" s="35">
        <f t="shared" si="7"/>
        <v>0</v>
      </c>
      <c r="E161" s="35">
        <f t="shared" si="8"/>
        <v>8333.3333333333339</v>
      </c>
      <c r="F161" s="35">
        <f t="shared" si="9"/>
        <v>0</v>
      </c>
    </row>
    <row r="162" spans="2:6" x14ac:dyDescent="0.25">
      <c r="B162" s="2" t="s">
        <v>254</v>
      </c>
      <c r="C162" s="34"/>
      <c r="D162" s="35">
        <f t="shared" si="7"/>
        <v>0</v>
      </c>
      <c r="E162" s="35">
        <f t="shared" si="8"/>
        <v>8333.3333333333339</v>
      </c>
      <c r="F162" s="35">
        <f t="shared" si="9"/>
        <v>0</v>
      </c>
    </row>
    <row r="163" spans="2:6" x14ac:dyDescent="0.25">
      <c r="B163" s="2" t="s">
        <v>255</v>
      </c>
      <c r="C163" s="34"/>
      <c r="D163" s="35">
        <f t="shared" si="7"/>
        <v>0</v>
      </c>
      <c r="E163" s="35">
        <f t="shared" si="8"/>
        <v>8333.3333333333339</v>
      </c>
      <c r="F163" s="35">
        <f t="shared" si="9"/>
        <v>0</v>
      </c>
    </row>
    <row r="164" spans="2:6" x14ac:dyDescent="0.25">
      <c r="B164" s="2" t="s">
        <v>256</v>
      </c>
      <c r="C164" s="34"/>
      <c r="D164" s="35">
        <f t="shared" si="7"/>
        <v>0</v>
      </c>
      <c r="E164" s="35">
        <f t="shared" si="8"/>
        <v>8333.3333333333339</v>
      </c>
      <c r="F164" s="35">
        <f t="shared" si="9"/>
        <v>0</v>
      </c>
    </row>
    <row r="165" spans="2:6" x14ac:dyDescent="0.25">
      <c r="B165" s="2" t="s">
        <v>257</v>
      </c>
      <c r="C165" s="34"/>
      <c r="D165" s="35">
        <f t="shared" si="7"/>
        <v>0</v>
      </c>
      <c r="E165" s="35">
        <f t="shared" si="8"/>
        <v>8333.3333333333339</v>
      </c>
      <c r="F165" s="35">
        <f t="shared" si="9"/>
        <v>0</v>
      </c>
    </row>
    <row r="166" spans="2:6" x14ac:dyDescent="0.25">
      <c r="B166" s="2" t="s">
        <v>258</v>
      </c>
      <c r="C166" s="34"/>
      <c r="D166" s="35">
        <f t="shared" si="7"/>
        <v>0</v>
      </c>
      <c r="E166" s="35">
        <f t="shared" si="8"/>
        <v>8333.3333333333339</v>
      </c>
      <c r="F166" s="35">
        <f t="shared" si="9"/>
        <v>0</v>
      </c>
    </row>
    <row r="167" spans="2:6" x14ac:dyDescent="0.25">
      <c r="B167" s="2" t="s">
        <v>259</v>
      </c>
      <c r="C167" s="34"/>
      <c r="D167" s="35">
        <f t="shared" si="7"/>
        <v>0</v>
      </c>
      <c r="E167" s="35">
        <f t="shared" si="8"/>
        <v>8333.3333333333339</v>
      </c>
      <c r="F167" s="35">
        <f t="shared" si="9"/>
        <v>0</v>
      </c>
    </row>
    <row r="168" spans="2:6" x14ac:dyDescent="0.25">
      <c r="B168" s="2" t="s">
        <v>260</v>
      </c>
      <c r="C168" s="34"/>
      <c r="D168" s="35">
        <f t="shared" si="7"/>
        <v>0</v>
      </c>
      <c r="E168" s="35">
        <f t="shared" si="8"/>
        <v>8333.3333333333339</v>
      </c>
      <c r="F168" s="35">
        <f t="shared" si="9"/>
        <v>0</v>
      </c>
    </row>
    <row r="169" spans="2:6" x14ac:dyDescent="0.25">
      <c r="B169" s="2" t="s">
        <v>261</v>
      </c>
      <c r="C169" s="34"/>
      <c r="D169" s="35">
        <f t="shared" si="7"/>
        <v>0</v>
      </c>
      <c r="E169" s="35">
        <f t="shared" si="8"/>
        <v>8333.3333333333339</v>
      </c>
      <c r="F169" s="35">
        <f t="shared" si="9"/>
        <v>0</v>
      </c>
    </row>
    <row r="170" spans="2:6" x14ac:dyDescent="0.25">
      <c r="B170" s="2" t="s">
        <v>262</v>
      </c>
      <c r="C170" s="34"/>
      <c r="D170" s="35">
        <f t="shared" si="7"/>
        <v>0</v>
      </c>
      <c r="E170" s="35">
        <f t="shared" si="8"/>
        <v>8333.3333333333339</v>
      </c>
      <c r="F170" s="35">
        <f t="shared" si="9"/>
        <v>0</v>
      </c>
    </row>
    <row r="171" spans="2:6" x14ac:dyDescent="0.25">
      <c r="B171" s="2" t="s">
        <v>263</v>
      </c>
      <c r="C171" s="34"/>
      <c r="D171" s="35">
        <f t="shared" si="7"/>
        <v>0</v>
      </c>
      <c r="E171" s="35">
        <f t="shared" si="8"/>
        <v>8333.3333333333339</v>
      </c>
      <c r="F171" s="35">
        <f t="shared" si="9"/>
        <v>0</v>
      </c>
    </row>
    <row r="172" spans="2:6" x14ac:dyDescent="0.25">
      <c r="B172" s="2" t="s">
        <v>264</v>
      </c>
      <c r="C172" s="34"/>
      <c r="D172" s="35">
        <f t="shared" si="7"/>
        <v>0</v>
      </c>
      <c r="E172" s="35">
        <f t="shared" si="8"/>
        <v>8333.3333333333339</v>
      </c>
      <c r="F172" s="35">
        <f t="shared" si="9"/>
        <v>0</v>
      </c>
    </row>
    <row r="173" spans="2:6" x14ac:dyDescent="0.25">
      <c r="B173" s="2" t="s">
        <v>265</v>
      </c>
      <c r="C173" s="34"/>
      <c r="D173" s="35">
        <f t="shared" si="7"/>
        <v>0</v>
      </c>
      <c r="E173" s="35">
        <f t="shared" si="8"/>
        <v>8333.3333333333339</v>
      </c>
      <c r="F173" s="35">
        <f t="shared" si="9"/>
        <v>0</v>
      </c>
    </row>
    <row r="174" spans="2:6" x14ac:dyDescent="0.25">
      <c r="B174" s="2" t="s">
        <v>266</v>
      </c>
      <c r="C174" s="34"/>
      <c r="D174" s="35">
        <f t="shared" si="7"/>
        <v>0</v>
      </c>
      <c r="E174" s="35">
        <f t="shared" si="8"/>
        <v>8333.3333333333339</v>
      </c>
      <c r="F174" s="35">
        <f t="shared" si="9"/>
        <v>0</v>
      </c>
    </row>
    <row r="175" spans="2:6" x14ac:dyDescent="0.25">
      <c r="B175" s="2" t="s">
        <v>267</v>
      </c>
      <c r="C175" s="34"/>
      <c r="D175" s="35">
        <f t="shared" si="7"/>
        <v>0</v>
      </c>
      <c r="E175" s="35">
        <f t="shared" si="8"/>
        <v>8333.3333333333339</v>
      </c>
      <c r="F175" s="35">
        <f t="shared" si="9"/>
        <v>0</v>
      </c>
    </row>
    <row r="176" spans="2:6" x14ac:dyDescent="0.25">
      <c r="B176" s="2" t="s">
        <v>268</v>
      </c>
      <c r="C176" s="34"/>
      <c r="D176" s="35">
        <f t="shared" si="7"/>
        <v>0</v>
      </c>
      <c r="E176" s="35">
        <f t="shared" si="8"/>
        <v>8333.3333333333339</v>
      </c>
      <c r="F176" s="35">
        <f t="shared" si="9"/>
        <v>0</v>
      </c>
    </row>
    <row r="177" spans="2:6" x14ac:dyDescent="0.25">
      <c r="B177" s="2" t="s">
        <v>269</v>
      </c>
      <c r="C177" s="34"/>
      <c r="D177" s="35">
        <f t="shared" si="7"/>
        <v>0</v>
      </c>
      <c r="E177" s="35">
        <f t="shared" si="8"/>
        <v>8333.3333333333339</v>
      </c>
      <c r="F177" s="35">
        <f t="shared" si="9"/>
        <v>0</v>
      </c>
    </row>
    <row r="178" spans="2:6" x14ac:dyDescent="0.25">
      <c r="B178" s="2" t="s">
        <v>270</v>
      </c>
      <c r="C178" s="34"/>
      <c r="D178" s="35">
        <f t="shared" si="7"/>
        <v>0</v>
      </c>
      <c r="E178" s="35">
        <f t="shared" si="8"/>
        <v>8333.3333333333339</v>
      </c>
      <c r="F178" s="35">
        <f t="shared" si="9"/>
        <v>0</v>
      </c>
    </row>
    <row r="179" spans="2:6" x14ac:dyDescent="0.25">
      <c r="B179" s="2" t="s">
        <v>271</v>
      </c>
      <c r="C179" s="34"/>
      <c r="D179" s="35">
        <f t="shared" si="7"/>
        <v>0</v>
      </c>
      <c r="E179" s="35">
        <f t="shared" si="8"/>
        <v>8333.3333333333339</v>
      </c>
      <c r="F179" s="35">
        <f t="shared" si="9"/>
        <v>0</v>
      </c>
    </row>
    <row r="180" spans="2:6" x14ac:dyDescent="0.25">
      <c r="B180" s="2" t="s">
        <v>272</v>
      </c>
      <c r="C180" s="34"/>
      <c r="D180" s="35">
        <f t="shared" si="7"/>
        <v>0</v>
      </c>
      <c r="E180" s="35">
        <f t="shared" si="8"/>
        <v>8333.3333333333339</v>
      </c>
      <c r="F180" s="35">
        <f t="shared" si="9"/>
        <v>0</v>
      </c>
    </row>
    <row r="181" spans="2:6" x14ac:dyDescent="0.25">
      <c r="B181" s="2" t="s">
        <v>273</v>
      </c>
      <c r="C181" s="34"/>
      <c r="D181" s="35">
        <f t="shared" si="7"/>
        <v>0</v>
      </c>
      <c r="E181" s="35">
        <f t="shared" si="8"/>
        <v>8333.3333333333339</v>
      </c>
      <c r="F181" s="35">
        <f t="shared" si="9"/>
        <v>0</v>
      </c>
    </row>
    <row r="182" spans="2:6" x14ac:dyDescent="0.25">
      <c r="B182" s="2" t="s">
        <v>274</v>
      </c>
      <c r="C182" s="34"/>
      <c r="D182" s="35">
        <f t="shared" si="7"/>
        <v>0</v>
      </c>
      <c r="E182" s="35">
        <f t="shared" si="8"/>
        <v>8333.3333333333339</v>
      </c>
      <c r="F182" s="35">
        <f t="shared" si="9"/>
        <v>0</v>
      </c>
    </row>
    <row r="183" spans="2:6" x14ac:dyDescent="0.25">
      <c r="B183" s="2" t="s">
        <v>275</v>
      </c>
      <c r="C183" s="34"/>
      <c r="D183" s="35">
        <f t="shared" si="7"/>
        <v>0</v>
      </c>
      <c r="E183" s="35">
        <f t="shared" si="8"/>
        <v>8333.3333333333339</v>
      </c>
      <c r="F183" s="35">
        <f t="shared" si="9"/>
        <v>0</v>
      </c>
    </row>
    <row r="184" spans="2:6" x14ac:dyDescent="0.25">
      <c r="B184" s="2" t="s">
        <v>276</v>
      </c>
      <c r="C184" s="34"/>
      <c r="D184" s="35">
        <f t="shared" si="7"/>
        <v>0</v>
      </c>
      <c r="E184" s="35">
        <f t="shared" si="8"/>
        <v>8333.3333333333339</v>
      </c>
      <c r="F184" s="35">
        <f t="shared" si="9"/>
        <v>0</v>
      </c>
    </row>
    <row r="185" spans="2:6" x14ac:dyDescent="0.25">
      <c r="B185" s="2" t="s">
        <v>277</v>
      </c>
      <c r="C185" s="34"/>
      <c r="D185" s="35">
        <f t="shared" si="7"/>
        <v>0</v>
      </c>
      <c r="E185" s="35">
        <f t="shared" si="8"/>
        <v>8333.3333333333339</v>
      </c>
      <c r="F185" s="35">
        <f t="shared" si="9"/>
        <v>0</v>
      </c>
    </row>
    <row r="186" spans="2:6" x14ac:dyDescent="0.25">
      <c r="B186" s="2" t="s">
        <v>278</v>
      </c>
      <c r="C186" s="34"/>
      <c r="D186" s="35">
        <f t="shared" si="7"/>
        <v>0</v>
      </c>
      <c r="E186" s="35">
        <f t="shared" si="8"/>
        <v>8333.3333333333339</v>
      </c>
      <c r="F186" s="35">
        <f t="shared" si="9"/>
        <v>0</v>
      </c>
    </row>
    <row r="187" spans="2:6" x14ac:dyDescent="0.25">
      <c r="B187" s="2" t="s">
        <v>279</v>
      </c>
      <c r="C187" s="34"/>
      <c r="D187" s="35">
        <f t="shared" si="7"/>
        <v>0</v>
      </c>
      <c r="E187" s="35">
        <f t="shared" si="8"/>
        <v>8333.3333333333339</v>
      </c>
      <c r="F187" s="35">
        <f t="shared" si="9"/>
        <v>0</v>
      </c>
    </row>
    <row r="188" spans="2:6" x14ac:dyDescent="0.25">
      <c r="B188" s="2" t="s">
        <v>280</v>
      </c>
      <c r="C188" s="34"/>
      <c r="D188" s="35">
        <f t="shared" si="7"/>
        <v>0</v>
      </c>
      <c r="E188" s="35">
        <f t="shared" si="8"/>
        <v>8333.3333333333339</v>
      </c>
      <c r="F188" s="35">
        <f t="shared" si="9"/>
        <v>0</v>
      </c>
    </row>
    <row r="189" spans="2:6" x14ac:dyDescent="0.25">
      <c r="B189" s="2" t="s">
        <v>281</v>
      </c>
      <c r="C189" s="34"/>
      <c r="D189" s="35">
        <f t="shared" si="7"/>
        <v>0</v>
      </c>
      <c r="E189" s="35">
        <f t="shared" si="8"/>
        <v>8333.3333333333339</v>
      </c>
      <c r="F189" s="35">
        <f t="shared" si="9"/>
        <v>0</v>
      </c>
    </row>
    <row r="190" spans="2:6" x14ac:dyDescent="0.25">
      <c r="B190" s="2" t="s">
        <v>282</v>
      </c>
      <c r="C190" s="34"/>
      <c r="D190" s="35">
        <f t="shared" si="7"/>
        <v>0</v>
      </c>
      <c r="E190" s="35">
        <f t="shared" si="8"/>
        <v>8333.3333333333339</v>
      </c>
      <c r="F190" s="35">
        <f t="shared" si="9"/>
        <v>0</v>
      </c>
    </row>
    <row r="191" spans="2:6" x14ac:dyDescent="0.25">
      <c r="B191" s="2" t="s">
        <v>283</v>
      </c>
      <c r="C191" s="34"/>
      <c r="D191" s="35">
        <f t="shared" si="7"/>
        <v>0</v>
      </c>
      <c r="E191" s="35">
        <f t="shared" si="8"/>
        <v>8333.3333333333339</v>
      </c>
      <c r="F191" s="35">
        <f t="shared" si="9"/>
        <v>0</v>
      </c>
    </row>
    <row r="192" spans="2:6" x14ac:dyDescent="0.25">
      <c r="B192" s="2" t="s">
        <v>284</v>
      </c>
      <c r="C192" s="34"/>
      <c r="D192" s="35">
        <f t="shared" si="7"/>
        <v>0</v>
      </c>
      <c r="E192" s="35">
        <f t="shared" si="8"/>
        <v>8333.3333333333339</v>
      </c>
      <c r="F192" s="35">
        <f t="shared" si="9"/>
        <v>0</v>
      </c>
    </row>
    <row r="193" spans="2:6" x14ac:dyDescent="0.25">
      <c r="B193" s="2" t="s">
        <v>285</v>
      </c>
      <c r="C193" s="34"/>
      <c r="D193" s="35">
        <f t="shared" si="7"/>
        <v>0</v>
      </c>
      <c r="E193" s="35">
        <f t="shared" si="8"/>
        <v>8333.3333333333339</v>
      </c>
      <c r="F193" s="35">
        <f t="shared" si="9"/>
        <v>0</v>
      </c>
    </row>
    <row r="194" spans="2:6" x14ac:dyDescent="0.25">
      <c r="B194" s="2" t="s">
        <v>286</v>
      </c>
      <c r="C194" s="34"/>
      <c r="D194" s="35">
        <f t="shared" si="7"/>
        <v>0</v>
      </c>
      <c r="E194" s="35">
        <f t="shared" si="8"/>
        <v>8333.3333333333339</v>
      </c>
      <c r="F194" s="35">
        <f t="shared" si="9"/>
        <v>0</v>
      </c>
    </row>
    <row r="195" spans="2:6" x14ac:dyDescent="0.25">
      <c r="B195" s="2" t="s">
        <v>287</v>
      </c>
      <c r="C195" s="34"/>
      <c r="D195" s="35">
        <f t="shared" si="7"/>
        <v>0</v>
      </c>
      <c r="E195" s="35">
        <f t="shared" si="8"/>
        <v>8333.3333333333339</v>
      </c>
      <c r="F195" s="35">
        <f t="shared" si="9"/>
        <v>0</v>
      </c>
    </row>
    <row r="196" spans="2:6" x14ac:dyDescent="0.25">
      <c r="B196" s="2" t="s">
        <v>288</v>
      </c>
      <c r="C196" s="34"/>
      <c r="D196" s="35">
        <f t="shared" si="7"/>
        <v>0</v>
      </c>
      <c r="E196" s="35">
        <f t="shared" si="8"/>
        <v>8333.3333333333339</v>
      </c>
      <c r="F196" s="35">
        <f t="shared" si="9"/>
        <v>0</v>
      </c>
    </row>
    <row r="197" spans="2:6" x14ac:dyDescent="0.25">
      <c r="B197" s="2" t="s">
        <v>289</v>
      </c>
      <c r="C197" s="34"/>
      <c r="D197" s="35">
        <f t="shared" si="7"/>
        <v>0</v>
      </c>
      <c r="E197" s="35">
        <f t="shared" si="8"/>
        <v>8333.3333333333339</v>
      </c>
      <c r="F197" s="35">
        <f t="shared" si="9"/>
        <v>0</v>
      </c>
    </row>
    <row r="198" spans="2:6" x14ac:dyDescent="0.25">
      <c r="B198" s="2" t="s">
        <v>290</v>
      </c>
      <c r="C198" s="34"/>
      <c r="D198" s="35">
        <f t="shared" si="7"/>
        <v>0</v>
      </c>
      <c r="E198" s="35">
        <f t="shared" si="8"/>
        <v>8333.3333333333339</v>
      </c>
      <c r="F198" s="35">
        <f t="shared" si="9"/>
        <v>0</v>
      </c>
    </row>
    <row r="199" spans="2:6" x14ac:dyDescent="0.25">
      <c r="B199" s="2" t="s">
        <v>291</v>
      </c>
      <c r="C199" s="34"/>
      <c r="D199" s="35">
        <f t="shared" si="7"/>
        <v>0</v>
      </c>
      <c r="E199" s="35">
        <f t="shared" si="8"/>
        <v>8333.3333333333339</v>
      </c>
      <c r="F199" s="35">
        <f t="shared" si="9"/>
        <v>0</v>
      </c>
    </row>
    <row r="200" spans="2:6" x14ac:dyDescent="0.25">
      <c r="B200" s="2" t="s">
        <v>292</v>
      </c>
      <c r="C200" s="34"/>
      <c r="D200" s="35">
        <f t="shared" si="7"/>
        <v>0</v>
      </c>
      <c r="E200" s="35">
        <f t="shared" si="8"/>
        <v>8333.3333333333339</v>
      </c>
      <c r="F200" s="35">
        <f t="shared" si="9"/>
        <v>0</v>
      </c>
    </row>
    <row r="201" spans="2:6" x14ac:dyDescent="0.25">
      <c r="B201" s="2" t="s">
        <v>293</v>
      </c>
      <c r="C201" s="34"/>
      <c r="D201" s="35">
        <f t="shared" si="7"/>
        <v>0</v>
      </c>
      <c r="E201" s="35">
        <f t="shared" si="8"/>
        <v>8333.3333333333339</v>
      </c>
      <c r="F201" s="35">
        <f t="shared" si="9"/>
        <v>0</v>
      </c>
    </row>
    <row r="202" spans="2:6" x14ac:dyDescent="0.25">
      <c r="B202" s="2" t="s">
        <v>294</v>
      </c>
      <c r="C202" s="34"/>
      <c r="D202" s="35">
        <f t="shared" si="7"/>
        <v>0</v>
      </c>
      <c r="E202" s="35">
        <f t="shared" si="8"/>
        <v>8333.3333333333339</v>
      </c>
      <c r="F202" s="35">
        <f t="shared" si="9"/>
        <v>0</v>
      </c>
    </row>
    <row r="203" spans="2:6" x14ac:dyDescent="0.25">
      <c r="B203" s="2" t="s">
        <v>295</v>
      </c>
      <c r="C203" s="34"/>
      <c r="D203" s="35">
        <f t="shared" si="7"/>
        <v>0</v>
      </c>
      <c r="E203" s="35">
        <f t="shared" si="8"/>
        <v>8333.3333333333339</v>
      </c>
      <c r="F203" s="35">
        <f t="shared" si="9"/>
        <v>0</v>
      </c>
    </row>
    <row r="204" spans="2:6" x14ac:dyDescent="0.25">
      <c r="B204" s="2" t="s">
        <v>296</v>
      </c>
      <c r="C204" s="34"/>
      <c r="D204" s="35">
        <f t="shared" si="7"/>
        <v>0</v>
      </c>
      <c r="E204" s="35">
        <f t="shared" si="8"/>
        <v>8333.3333333333339</v>
      </c>
      <c r="F204" s="35">
        <f t="shared" si="9"/>
        <v>0</v>
      </c>
    </row>
    <row r="205" spans="2:6" x14ac:dyDescent="0.25">
      <c r="B205" s="2" t="s">
        <v>297</v>
      </c>
      <c r="C205" s="34"/>
      <c r="D205" s="35">
        <f t="shared" si="7"/>
        <v>0</v>
      </c>
      <c r="E205" s="35">
        <f t="shared" si="8"/>
        <v>8333.3333333333339</v>
      </c>
      <c r="F205" s="35">
        <f t="shared" si="9"/>
        <v>0</v>
      </c>
    </row>
    <row r="206" spans="2:6" x14ac:dyDescent="0.25">
      <c r="B206" s="2" t="s">
        <v>298</v>
      </c>
      <c r="C206" s="34"/>
      <c r="D206" s="35">
        <f t="shared" si="7"/>
        <v>0</v>
      </c>
      <c r="E206" s="35">
        <f t="shared" si="8"/>
        <v>8333.3333333333339</v>
      </c>
      <c r="F206" s="35">
        <f t="shared" si="9"/>
        <v>0</v>
      </c>
    </row>
    <row r="207" spans="2:6" x14ac:dyDescent="0.25">
      <c r="B207" s="2" t="s">
        <v>299</v>
      </c>
      <c r="C207" s="34"/>
      <c r="D207" s="35">
        <f t="shared" si="7"/>
        <v>0</v>
      </c>
      <c r="E207" s="35">
        <f t="shared" si="8"/>
        <v>8333.3333333333339</v>
      </c>
      <c r="F207" s="35">
        <f t="shared" si="9"/>
        <v>0</v>
      </c>
    </row>
    <row r="208" spans="2:6" x14ac:dyDescent="0.25">
      <c r="B208" s="2" t="s">
        <v>300</v>
      </c>
      <c r="C208" s="34"/>
      <c r="D208" s="35">
        <f t="shared" si="7"/>
        <v>0</v>
      </c>
      <c r="E208" s="35">
        <f t="shared" si="8"/>
        <v>8333.3333333333339</v>
      </c>
      <c r="F208" s="35">
        <f t="shared" si="9"/>
        <v>0</v>
      </c>
    </row>
    <row r="209" spans="2:6" x14ac:dyDescent="0.25">
      <c r="B209" s="2" t="s">
        <v>301</v>
      </c>
      <c r="C209" s="34"/>
      <c r="D209" s="35">
        <f t="shared" si="7"/>
        <v>0</v>
      </c>
      <c r="E209" s="35">
        <f t="shared" si="8"/>
        <v>8333.3333333333339</v>
      </c>
      <c r="F209" s="35">
        <f t="shared" si="9"/>
        <v>0</v>
      </c>
    </row>
    <row r="210" spans="2:6" x14ac:dyDescent="0.25">
      <c r="B210" s="2" t="s">
        <v>302</v>
      </c>
      <c r="C210" s="34"/>
      <c r="D210" s="35">
        <f t="shared" si="7"/>
        <v>0</v>
      </c>
      <c r="E210" s="35">
        <f t="shared" si="8"/>
        <v>8333.3333333333339</v>
      </c>
      <c r="F210" s="35">
        <f t="shared" si="9"/>
        <v>0</v>
      </c>
    </row>
    <row r="211" spans="2:6" x14ac:dyDescent="0.25">
      <c r="B211" s="2" t="s">
        <v>303</v>
      </c>
      <c r="C211" s="34"/>
      <c r="D211" s="35">
        <f t="shared" si="7"/>
        <v>0</v>
      </c>
      <c r="E211" s="35">
        <f t="shared" si="8"/>
        <v>8333.3333333333339</v>
      </c>
      <c r="F211" s="35">
        <f t="shared" si="9"/>
        <v>0</v>
      </c>
    </row>
    <row r="212" spans="2:6" x14ac:dyDescent="0.25">
      <c r="B212" s="2" t="s">
        <v>304</v>
      </c>
      <c r="C212" s="34"/>
      <c r="D212" s="35">
        <f t="shared" si="7"/>
        <v>0</v>
      </c>
      <c r="E212" s="35">
        <f t="shared" si="8"/>
        <v>8333.3333333333339</v>
      </c>
      <c r="F212" s="35">
        <f t="shared" si="9"/>
        <v>0</v>
      </c>
    </row>
    <row r="213" spans="2:6" x14ac:dyDescent="0.25">
      <c r="B213" s="2" t="s">
        <v>305</v>
      </c>
      <c r="C213" s="34"/>
      <c r="D213" s="35">
        <f t="shared" si="7"/>
        <v>0</v>
      </c>
      <c r="E213" s="35">
        <f t="shared" si="8"/>
        <v>8333.3333333333339</v>
      </c>
      <c r="F213" s="35">
        <f t="shared" si="9"/>
        <v>0</v>
      </c>
    </row>
    <row r="214" spans="2:6" x14ac:dyDescent="0.25">
      <c r="B214" s="2" t="s">
        <v>306</v>
      </c>
      <c r="C214" s="34"/>
      <c r="D214" s="35">
        <f t="shared" ref="D214:D277" si="10">+C214/12</f>
        <v>0</v>
      </c>
      <c r="E214" s="35">
        <f t="shared" ref="E214:E277" si="11">100000/12</f>
        <v>8333.3333333333339</v>
      </c>
      <c r="F214" s="35">
        <f t="shared" si="9"/>
        <v>0</v>
      </c>
    </row>
    <row r="215" spans="2:6" x14ac:dyDescent="0.25">
      <c r="B215" s="2" t="s">
        <v>307</v>
      </c>
      <c r="C215" s="34"/>
      <c r="D215" s="35">
        <f t="shared" si="10"/>
        <v>0</v>
      </c>
      <c r="E215" s="35">
        <f t="shared" si="11"/>
        <v>8333.3333333333339</v>
      </c>
      <c r="F215" s="35">
        <f t="shared" ref="F215:F278" si="12">IF(D215&gt;E215,E215-D215,0)</f>
        <v>0</v>
      </c>
    </row>
    <row r="216" spans="2:6" x14ac:dyDescent="0.25">
      <c r="B216" s="2" t="s">
        <v>308</v>
      </c>
      <c r="C216" s="34"/>
      <c r="D216" s="35">
        <f t="shared" si="10"/>
        <v>0</v>
      </c>
      <c r="E216" s="35">
        <f t="shared" si="11"/>
        <v>8333.3333333333339</v>
      </c>
      <c r="F216" s="35">
        <f t="shared" si="12"/>
        <v>0</v>
      </c>
    </row>
    <row r="217" spans="2:6" x14ac:dyDescent="0.25">
      <c r="B217" s="2" t="s">
        <v>309</v>
      </c>
      <c r="C217" s="34"/>
      <c r="D217" s="35">
        <f t="shared" si="10"/>
        <v>0</v>
      </c>
      <c r="E217" s="35">
        <f t="shared" si="11"/>
        <v>8333.3333333333339</v>
      </c>
      <c r="F217" s="35">
        <f t="shared" si="12"/>
        <v>0</v>
      </c>
    </row>
    <row r="218" spans="2:6" x14ac:dyDescent="0.25">
      <c r="B218" s="2" t="s">
        <v>310</v>
      </c>
      <c r="C218" s="34"/>
      <c r="D218" s="35">
        <f t="shared" si="10"/>
        <v>0</v>
      </c>
      <c r="E218" s="35">
        <f t="shared" si="11"/>
        <v>8333.3333333333339</v>
      </c>
      <c r="F218" s="35">
        <f t="shared" si="12"/>
        <v>0</v>
      </c>
    </row>
    <row r="219" spans="2:6" x14ac:dyDescent="0.25">
      <c r="B219" s="2" t="s">
        <v>311</v>
      </c>
      <c r="C219" s="34"/>
      <c r="D219" s="35">
        <f t="shared" si="10"/>
        <v>0</v>
      </c>
      <c r="E219" s="35">
        <f t="shared" si="11"/>
        <v>8333.3333333333339</v>
      </c>
      <c r="F219" s="35">
        <f t="shared" si="12"/>
        <v>0</v>
      </c>
    </row>
    <row r="220" spans="2:6" x14ac:dyDescent="0.25">
      <c r="B220" s="2" t="s">
        <v>312</v>
      </c>
      <c r="C220" s="34"/>
      <c r="D220" s="35">
        <f t="shared" si="10"/>
        <v>0</v>
      </c>
      <c r="E220" s="35">
        <f t="shared" si="11"/>
        <v>8333.3333333333339</v>
      </c>
      <c r="F220" s="35">
        <f t="shared" si="12"/>
        <v>0</v>
      </c>
    </row>
    <row r="221" spans="2:6" x14ac:dyDescent="0.25">
      <c r="B221" s="2" t="s">
        <v>313</v>
      </c>
      <c r="C221" s="34"/>
      <c r="D221" s="35">
        <f t="shared" si="10"/>
        <v>0</v>
      </c>
      <c r="E221" s="35">
        <f t="shared" si="11"/>
        <v>8333.3333333333339</v>
      </c>
      <c r="F221" s="35">
        <f t="shared" si="12"/>
        <v>0</v>
      </c>
    </row>
    <row r="222" spans="2:6" x14ac:dyDescent="0.25">
      <c r="B222" s="2" t="s">
        <v>314</v>
      </c>
      <c r="C222" s="34"/>
      <c r="D222" s="35">
        <f t="shared" si="10"/>
        <v>0</v>
      </c>
      <c r="E222" s="35">
        <f t="shared" si="11"/>
        <v>8333.3333333333339</v>
      </c>
      <c r="F222" s="35">
        <f t="shared" si="12"/>
        <v>0</v>
      </c>
    </row>
    <row r="223" spans="2:6" x14ac:dyDescent="0.25">
      <c r="B223" s="2" t="s">
        <v>315</v>
      </c>
      <c r="C223" s="34"/>
      <c r="D223" s="35">
        <f t="shared" si="10"/>
        <v>0</v>
      </c>
      <c r="E223" s="35">
        <f t="shared" si="11"/>
        <v>8333.3333333333339</v>
      </c>
      <c r="F223" s="35">
        <f t="shared" si="12"/>
        <v>0</v>
      </c>
    </row>
    <row r="224" spans="2:6" x14ac:dyDescent="0.25">
      <c r="B224" s="2" t="s">
        <v>316</v>
      </c>
      <c r="C224" s="34"/>
      <c r="D224" s="35">
        <f t="shared" si="10"/>
        <v>0</v>
      </c>
      <c r="E224" s="35">
        <f t="shared" si="11"/>
        <v>8333.3333333333339</v>
      </c>
      <c r="F224" s="35">
        <f t="shared" si="12"/>
        <v>0</v>
      </c>
    </row>
    <row r="225" spans="2:6" x14ac:dyDescent="0.25">
      <c r="B225" s="2" t="s">
        <v>317</v>
      </c>
      <c r="C225" s="34"/>
      <c r="D225" s="35">
        <f t="shared" si="10"/>
        <v>0</v>
      </c>
      <c r="E225" s="35">
        <f t="shared" si="11"/>
        <v>8333.3333333333339</v>
      </c>
      <c r="F225" s="35">
        <f t="shared" si="12"/>
        <v>0</v>
      </c>
    </row>
    <row r="226" spans="2:6" x14ac:dyDescent="0.25">
      <c r="B226" s="2" t="s">
        <v>318</v>
      </c>
      <c r="C226" s="34"/>
      <c r="D226" s="35">
        <f t="shared" si="10"/>
        <v>0</v>
      </c>
      <c r="E226" s="35">
        <f t="shared" si="11"/>
        <v>8333.3333333333339</v>
      </c>
      <c r="F226" s="35">
        <f t="shared" si="12"/>
        <v>0</v>
      </c>
    </row>
    <row r="227" spans="2:6" x14ac:dyDescent="0.25">
      <c r="B227" s="2" t="s">
        <v>319</v>
      </c>
      <c r="C227" s="34"/>
      <c r="D227" s="35">
        <f t="shared" si="10"/>
        <v>0</v>
      </c>
      <c r="E227" s="35">
        <f t="shared" si="11"/>
        <v>8333.3333333333339</v>
      </c>
      <c r="F227" s="35">
        <f t="shared" si="12"/>
        <v>0</v>
      </c>
    </row>
    <row r="228" spans="2:6" x14ac:dyDescent="0.25">
      <c r="B228" s="2" t="s">
        <v>320</v>
      </c>
      <c r="C228" s="34"/>
      <c r="D228" s="35">
        <f t="shared" si="10"/>
        <v>0</v>
      </c>
      <c r="E228" s="35">
        <f t="shared" si="11"/>
        <v>8333.3333333333339</v>
      </c>
      <c r="F228" s="35">
        <f t="shared" si="12"/>
        <v>0</v>
      </c>
    </row>
    <row r="229" spans="2:6" x14ac:dyDescent="0.25">
      <c r="B229" s="2" t="s">
        <v>321</v>
      </c>
      <c r="C229" s="34"/>
      <c r="D229" s="35">
        <f t="shared" si="10"/>
        <v>0</v>
      </c>
      <c r="E229" s="35">
        <f t="shared" si="11"/>
        <v>8333.3333333333339</v>
      </c>
      <c r="F229" s="35">
        <f t="shared" si="12"/>
        <v>0</v>
      </c>
    </row>
    <row r="230" spans="2:6" x14ac:dyDescent="0.25">
      <c r="B230" s="2" t="s">
        <v>322</v>
      </c>
      <c r="C230" s="34"/>
      <c r="D230" s="35">
        <f t="shared" si="10"/>
        <v>0</v>
      </c>
      <c r="E230" s="35">
        <f t="shared" si="11"/>
        <v>8333.3333333333339</v>
      </c>
      <c r="F230" s="35">
        <f t="shared" si="12"/>
        <v>0</v>
      </c>
    </row>
    <row r="231" spans="2:6" x14ac:dyDescent="0.25">
      <c r="B231" s="2" t="s">
        <v>323</v>
      </c>
      <c r="C231" s="34"/>
      <c r="D231" s="35">
        <f t="shared" si="10"/>
        <v>0</v>
      </c>
      <c r="E231" s="35">
        <f t="shared" si="11"/>
        <v>8333.3333333333339</v>
      </c>
      <c r="F231" s="35">
        <f t="shared" si="12"/>
        <v>0</v>
      </c>
    </row>
    <row r="232" spans="2:6" x14ac:dyDescent="0.25">
      <c r="B232" s="2" t="s">
        <v>324</v>
      </c>
      <c r="C232" s="34"/>
      <c r="D232" s="35">
        <f t="shared" si="10"/>
        <v>0</v>
      </c>
      <c r="E232" s="35">
        <f t="shared" si="11"/>
        <v>8333.3333333333339</v>
      </c>
      <c r="F232" s="35">
        <f t="shared" si="12"/>
        <v>0</v>
      </c>
    </row>
    <row r="233" spans="2:6" x14ac:dyDescent="0.25">
      <c r="B233" s="2" t="s">
        <v>325</v>
      </c>
      <c r="C233" s="34"/>
      <c r="D233" s="35">
        <f t="shared" si="10"/>
        <v>0</v>
      </c>
      <c r="E233" s="35">
        <f t="shared" si="11"/>
        <v>8333.3333333333339</v>
      </c>
      <c r="F233" s="35">
        <f t="shared" si="12"/>
        <v>0</v>
      </c>
    </row>
    <row r="234" spans="2:6" x14ac:dyDescent="0.25">
      <c r="B234" s="2" t="s">
        <v>326</v>
      </c>
      <c r="C234" s="34"/>
      <c r="D234" s="35">
        <f t="shared" si="10"/>
        <v>0</v>
      </c>
      <c r="E234" s="35">
        <f t="shared" si="11"/>
        <v>8333.3333333333339</v>
      </c>
      <c r="F234" s="35">
        <f t="shared" si="12"/>
        <v>0</v>
      </c>
    </row>
    <row r="235" spans="2:6" x14ac:dyDescent="0.25">
      <c r="B235" s="2" t="s">
        <v>327</v>
      </c>
      <c r="C235" s="34"/>
      <c r="D235" s="35">
        <f t="shared" si="10"/>
        <v>0</v>
      </c>
      <c r="E235" s="35">
        <f t="shared" si="11"/>
        <v>8333.3333333333339</v>
      </c>
      <c r="F235" s="35">
        <f t="shared" si="12"/>
        <v>0</v>
      </c>
    </row>
    <row r="236" spans="2:6" x14ac:dyDescent="0.25">
      <c r="B236" s="2" t="s">
        <v>328</v>
      </c>
      <c r="C236" s="34"/>
      <c r="D236" s="35">
        <f t="shared" si="10"/>
        <v>0</v>
      </c>
      <c r="E236" s="35">
        <f t="shared" si="11"/>
        <v>8333.3333333333339</v>
      </c>
      <c r="F236" s="35">
        <f t="shared" si="12"/>
        <v>0</v>
      </c>
    </row>
    <row r="237" spans="2:6" x14ac:dyDescent="0.25">
      <c r="B237" s="2" t="s">
        <v>329</v>
      </c>
      <c r="C237" s="34"/>
      <c r="D237" s="35">
        <f t="shared" si="10"/>
        <v>0</v>
      </c>
      <c r="E237" s="35">
        <f t="shared" si="11"/>
        <v>8333.3333333333339</v>
      </c>
      <c r="F237" s="35">
        <f t="shared" si="12"/>
        <v>0</v>
      </c>
    </row>
    <row r="238" spans="2:6" x14ac:dyDescent="0.25">
      <c r="B238" s="2" t="s">
        <v>330</v>
      </c>
      <c r="C238" s="34"/>
      <c r="D238" s="35">
        <f t="shared" si="10"/>
        <v>0</v>
      </c>
      <c r="E238" s="35">
        <f t="shared" si="11"/>
        <v>8333.3333333333339</v>
      </c>
      <c r="F238" s="35">
        <f t="shared" si="12"/>
        <v>0</v>
      </c>
    </row>
    <row r="239" spans="2:6" x14ac:dyDescent="0.25">
      <c r="B239" s="2" t="s">
        <v>331</v>
      </c>
      <c r="C239" s="34"/>
      <c r="D239" s="35">
        <f t="shared" si="10"/>
        <v>0</v>
      </c>
      <c r="E239" s="35">
        <f t="shared" si="11"/>
        <v>8333.3333333333339</v>
      </c>
      <c r="F239" s="35">
        <f t="shared" si="12"/>
        <v>0</v>
      </c>
    </row>
    <row r="240" spans="2:6" x14ac:dyDescent="0.25">
      <c r="B240" s="2" t="s">
        <v>332</v>
      </c>
      <c r="C240" s="34"/>
      <c r="D240" s="35">
        <f t="shared" si="10"/>
        <v>0</v>
      </c>
      <c r="E240" s="35">
        <f t="shared" si="11"/>
        <v>8333.3333333333339</v>
      </c>
      <c r="F240" s="35">
        <f t="shared" si="12"/>
        <v>0</v>
      </c>
    </row>
    <row r="241" spans="2:6" x14ac:dyDescent="0.25">
      <c r="B241" s="2" t="s">
        <v>333</v>
      </c>
      <c r="C241" s="34"/>
      <c r="D241" s="35">
        <f t="shared" si="10"/>
        <v>0</v>
      </c>
      <c r="E241" s="35">
        <f t="shared" si="11"/>
        <v>8333.3333333333339</v>
      </c>
      <c r="F241" s="35">
        <f t="shared" si="12"/>
        <v>0</v>
      </c>
    </row>
    <row r="242" spans="2:6" x14ac:dyDescent="0.25">
      <c r="B242" s="2" t="s">
        <v>334</v>
      </c>
      <c r="C242" s="34"/>
      <c r="D242" s="35">
        <f t="shared" si="10"/>
        <v>0</v>
      </c>
      <c r="E242" s="35">
        <f t="shared" si="11"/>
        <v>8333.3333333333339</v>
      </c>
      <c r="F242" s="35">
        <f t="shared" si="12"/>
        <v>0</v>
      </c>
    </row>
    <row r="243" spans="2:6" x14ac:dyDescent="0.25">
      <c r="B243" s="2" t="s">
        <v>335</v>
      </c>
      <c r="C243" s="34"/>
      <c r="D243" s="35">
        <f t="shared" si="10"/>
        <v>0</v>
      </c>
      <c r="E243" s="35">
        <f t="shared" si="11"/>
        <v>8333.3333333333339</v>
      </c>
      <c r="F243" s="35">
        <f t="shared" si="12"/>
        <v>0</v>
      </c>
    </row>
    <row r="244" spans="2:6" x14ac:dyDescent="0.25">
      <c r="B244" s="2" t="s">
        <v>336</v>
      </c>
      <c r="C244" s="34"/>
      <c r="D244" s="35">
        <f t="shared" si="10"/>
        <v>0</v>
      </c>
      <c r="E244" s="35">
        <f t="shared" si="11"/>
        <v>8333.3333333333339</v>
      </c>
      <c r="F244" s="35">
        <f t="shared" si="12"/>
        <v>0</v>
      </c>
    </row>
    <row r="245" spans="2:6" x14ac:dyDescent="0.25">
      <c r="B245" s="2" t="s">
        <v>337</v>
      </c>
      <c r="C245" s="34"/>
      <c r="D245" s="35">
        <f t="shared" si="10"/>
        <v>0</v>
      </c>
      <c r="E245" s="35">
        <f t="shared" si="11"/>
        <v>8333.3333333333339</v>
      </c>
      <c r="F245" s="35">
        <f t="shared" si="12"/>
        <v>0</v>
      </c>
    </row>
    <row r="246" spans="2:6" x14ac:dyDescent="0.25">
      <c r="B246" s="2" t="s">
        <v>338</v>
      </c>
      <c r="C246" s="34"/>
      <c r="D246" s="35">
        <f t="shared" si="10"/>
        <v>0</v>
      </c>
      <c r="E246" s="35">
        <f t="shared" si="11"/>
        <v>8333.3333333333339</v>
      </c>
      <c r="F246" s="35">
        <f t="shared" si="12"/>
        <v>0</v>
      </c>
    </row>
    <row r="247" spans="2:6" x14ac:dyDescent="0.25">
      <c r="B247" s="2" t="s">
        <v>339</v>
      </c>
      <c r="C247" s="34"/>
      <c r="D247" s="35">
        <f t="shared" si="10"/>
        <v>0</v>
      </c>
      <c r="E247" s="35">
        <f t="shared" si="11"/>
        <v>8333.3333333333339</v>
      </c>
      <c r="F247" s="35">
        <f t="shared" si="12"/>
        <v>0</v>
      </c>
    </row>
    <row r="248" spans="2:6" x14ac:dyDescent="0.25">
      <c r="B248" s="2" t="s">
        <v>340</v>
      </c>
      <c r="C248" s="34"/>
      <c r="D248" s="35">
        <f t="shared" si="10"/>
        <v>0</v>
      </c>
      <c r="E248" s="35">
        <f t="shared" si="11"/>
        <v>8333.3333333333339</v>
      </c>
      <c r="F248" s="35">
        <f t="shared" si="12"/>
        <v>0</v>
      </c>
    </row>
    <row r="249" spans="2:6" x14ac:dyDescent="0.25">
      <c r="B249" s="2" t="s">
        <v>341</v>
      </c>
      <c r="C249" s="34"/>
      <c r="D249" s="35">
        <f t="shared" si="10"/>
        <v>0</v>
      </c>
      <c r="E249" s="35">
        <f t="shared" si="11"/>
        <v>8333.3333333333339</v>
      </c>
      <c r="F249" s="35">
        <f t="shared" si="12"/>
        <v>0</v>
      </c>
    </row>
    <row r="250" spans="2:6" x14ac:dyDescent="0.25">
      <c r="B250" s="2" t="s">
        <v>342</v>
      </c>
      <c r="C250" s="34"/>
      <c r="D250" s="35">
        <f t="shared" si="10"/>
        <v>0</v>
      </c>
      <c r="E250" s="35">
        <f t="shared" si="11"/>
        <v>8333.3333333333339</v>
      </c>
      <c r="F250" s="35">
        <f t="shared" si="12"/>
        <v>0</v>
      </c>
    </row>
    <row r="251" spans="2:6" x14ac:dyDescent="0.25">
      <c r="B251" s="2" t="s">
        <v>343</v>
      </c>
      <c r="C251" s="34"/>
      <c r="D251" s="35">
        <f t="shared" si="10"/>
        <v>0</v>
      </c>
      <c r="E251" s="35">
        <f t="shared" si="11"/>
        <v>8333.3333333333339</v>
      </c>
      <c r="F251" s="35">
        <f t="shared" si="12"/>
        <v>0</v>
      </c>
    </row>
    <row r="252" spans="2:6" x14ac:dyDescent="0.25">
      <c r="B252" s="2" t="s">
        <v>344</v>
      </c>
      <c r="C252" s="34"/>
      <c r="D252" s="35">
        <f t="shared" si="10"/>
        <v>0</v>
      </c>
      <c r="E252" s="35">
        <f t="shared" si="11"/>
        <v>8333.3333333333339</v>
      </c>
      <c r="F252" s="35">
        <f t="shared" si="12"/>
        <v>0</v>
      </c>
    </row>
    <row r="253" spans="2:6" x14ac:dyDescent="0.25">
      <c r="B253" s="2" t="s">
        <v>345</v>
      </c>
      <c r="C253" s="34"/>
      <c r="D253" s="35">
        <f t="shared" si="10"/>
        <v>0</v>
      </c>
      <c r="E253" s="35">
        <f t="shared" si="11"/>
        <v>8333.3333333333339</v>
      </c>
      <c r="F253" s="35">
        <f t="shared" si="12"/>
        <v>0</v>
      </c>
    </row>
    <row r="254" spans="2:6" x14ac:dyDescent="0.25">
      <c r="B254" s="2" t="s">
        <v>346</v>
      </c>
      <c r="C254" s="34"/>
      <c r="D254" s="35">
        <f t="shared" si="10"/>
        <v>0</v>
      </c>
      <c r="E254" s="35">
        <f t="shared" si="11"/>
        <v>8333.3333333333339</v>
      </c>
      <c r="F254" s="35">
        <f t="shared" si="12"/>
        <v>0</v>
      </c>
    </row>
    <row r="255" spans="2:6" x14ac:dyDescent="0.25">
      <c r="B255" s="2" t="s">
        <v>347</v>
      </c>
      <c r="C255" s="34"/>
      <c r="D255" s="35">
        <f t="shared" si="10"/>
        <v>0</v>
      </c>
      <c r="E255" s="35">
        <f t="shared" si="11"/>
        <v>8333.3333333333339</v>
      </c>
      <c r="F255" s="35">
        <f t="shared" si="12"/>
        <v>0</v>
      </c>
    </row>
    <row r="256" spans="2:6" x14ac:dyDescent="0.25">
      <c r="B256" s="2" t="s">
        <v>348</v>
      </c>
      <c r="C256" s="34"/>
      <c r="D256" s="35">
        <f t="shared" si="10"/>
        <v>0</v>
      </c>
      <c r="E256" s="35">
        <f t="shared" si="11"/>
        <v>8333.3333333333339</v>
      </c>
      <c r="F256" s="35">
        <f t="shared" si="12"/>
        <v>0</v>
      </c>
    </row>
    <row r="257" spans="2:6" x14ac:dyDescent="0.25">
      <c r="B257" s="2" t="s">
        <v>349</v>
      </c>
      <c r="C257" s="34"/>
      <c r="D257" s="35">
        <f t="shared" si="10"/>
        <v>0</v>
      </c>
      <c r="E257" s="35">
        <f t="shared" si="11"/>
        <v>8333.3333333333339</v>
      </c>
      <c r="F257" s="35">
        <f t="shared" si="12"/>
        <v>0</v>
      </c>
    </row>
    <row r="258" spans="2:6" x14ac:dyDescent="0.25">
      <c r="B258" s="2" t="s">
        <v>350</v>
      </c>
      <c r="C258" s="34"/>
      <c r="D258" s="35">
        <f t="shared" si="10"/>
        <v>0</v>
      </c>
      <c r="E258" s="35">
        <f t="shared" si="11"/>
        <v>8333.3333333333339</v>
      </c>
      <c r="F258" s="35">
        <f t="shared" si="12"/>
        <v>0</v>
      </c>
    </row>
    <row r="259" spans="2:6" x14ac:dyDescent="0.25">
      <c r="B259" s="2" t="s">
        <v>351</v>
      </c>
      <c r="C259" s="34"/>
      <c r="D259" s="35">
        <f t="shared" si="10"/>
        <v>0</v>
      </c>
      <c r="E259" s="35">
        <f t="shared" si="11"/>
        <v>8333.3333333333339</v>
      </c>
      <c r="F259" s="35">
        <f t="shared" si="12"/>
        <v>0</v>
      </c>
    </row>
    <row r="260" spans="2:6" x14ac:dyDescent="0.25">
      <c r="B260" s="2" t="s">
        <v>352</v>
      </c>
      <c r="C260" s="34"/>
      <c r="D260" s="35">
        <f t="shared" si="10"/>
        <v>0</v>
      </c>
      <c r="E260" s="35">
        <f t="shared" si="11"/>
        <v>8333.3333333333339</v>
      </c>
      <c r="F260" s="35">
        <f t="shared" si="12"/>
        <v>0</v>
      </c>
    </row>
    <row r="261" spans="2:6" x14ac:dyDescent="0.25">
      <c r="B261" s="2" t="s">
        <v>353</v>
      </c>
      <c r="C261" s="34"/>
      <c r="D261" s="35">
        <f t="shared" si="10"/>
        <v>0</v>
      </c>
      <c r="E261" s="35">
        <f t="shared" si="11"/>
        <v>8333.3333333333339</v>
      </c>
      <c r="F261" s="35">
        <f t="shared" si="12"/>
        <v>0</v>
      </c>
    </row>
    <row r="262" spans="2:6" x14ac:dyDescent="0.25">
      <c r="B262" s="2" t="s">
        <v>354</v>
      </c>
      <c r="C262" s="34"/>
      <c r="D262" s="35">
        <f t="shared" si="10"/>
        <v>0</v>
      </c>
      <c r="E262" s="35">
        <f t="shared" si="11"/>
        <v>8333.3333333333339</v>
      </c>
      <c r="F262" s="35">
        <f t="shared" si="12"/>
        <v>0</v>
      </c>
    </row>
    <row r="263" spans="2:6" x14ac:dyDescent="0.25">
      <c r="B263" s="2" t="s">
        <v>355</v>
      </c>
      <c r="C263" s="34"/>
      <c r="D263" s="35">
        <f t="shared" si="10"/>
        <v>0</v>
      </c>
      <c r="E263" s="35">
        <f t="shared" si="11"/>
        <v>8333.3333333333339</v>
      </c>
      <c r="F263" s="35">
        <f t="shared" si="12"/>
        <v>0</v>
      </c>
    </row>
    <row r="264" spans="2:6" x14ac:dyDescent="0.25">
      <c r="B264" s="2" t="s">
        <v>356</v>
      </c>
      <c r="C264" s="34"/>
      <c r="D264" s="35">
        <f t="shared" si="10"/>
        <v>0</v>
      </c>
      <c r="E264" s="35">
        <f t="shared" si="11"/>
        <v>8333.3333333333339</v>
      </c>
      <c r="F264" s="35">
        <f t="shared" si="12"/>
        <v>0</v>
      </c>
    </row>
    <row r="265" spans="2:6" x14ac:dyDescent="0.25">
      <c r="B265" s="2" t="s">
        <v>357</v>
      </c>
      <c r="C265" s="34"/>
      <c r="D265" s="35">
        <f t="shared" si="10"/>
        <v>0</v>
      </c>
      <c r="E265" s="35">
        <f t="shared" si="11"/>
        <v>8333.3333333333339</v>
      </c>
      <c r="F265" s="35">
        <f t="shared" si="12"/>
        <v>0</v>
      </c>
    </row>
    <row r="266" spans="2:6" x14ac:dyDescent="0.25">
      <c r="B266" s="2" t="s">
        <v>358</v>
      </c>
      <c r="C266" s="34"/>
      <c r="D266" s="35">
        <f t="shared" si="10"/>
        <v>0</v>
      </c>
      <c r="E266" s="35">
        <f t="shared" si="11"/>
        <v>8333.3333333333339</v>
      </c>
      <c r="F266" s="35">
        <f t="shared" si="12"/>
        <v>0</v>
      </c>
    </row>
    <row r="267" spans="2:6" x14ac:dyDescent="0.25">
      <c r="B267" s="2" t="s">
        <v>359</v>
      </c>
      <c r="C267" s="34"/>
      <c r="D267" s="35">
        <f t="shared" si="10"/>
        <v>0</v>
      </c>
      <c r="E267" s="35">
        <f t="shared" si="11"/>
        <v>8333.3333333333339</v>
      </c>
      <c r="F267" s="35">
        <f t="shared" si="12"/>
        <v>0</v>
      </c>
    </row>
    <row r="268" spans="2:6" x14ac:dyDescent="0.25">
      <c r="B268" s="2" t="s">
        <v>360</v>
      </c>
      <c r="C268" s="34"/>
      <c r="D268" s="35">
        <f t="shared" si="10"/>
        <v>0</v>
      </c>
      <c r="E268" s="35">
        <f t="shared" si="11"/>
        <v>8333.3333333333339</v>
      </c>
      <c r="F268" s="35">
        <f t="shared" si="12"/>
        <v>0</v>
      </c>
    </row>
    <row r="269" spans="2:6" x14ac:dyDescent="0.25">
      <c r="B269" s="2" t="s">
        <v>361</v>
      </c>
      <c r="C269" s="34"/>
      <c r="D269" s="35">
        <f t="shared" si="10"/>
        <v>0</v>
      </c>
      <c r="E269" s="35">
        <f t="shared" si="11"/>
        <v>8333.3333333333339</v>
      </c>
      <c r="F269" s="35">
        <f t="shared" si="12"/>
        <v>0</v>
      </c>
    </row>
    <row r="270" spans="2:6" x14ac:dyDescent="0.25">
      <c r="B270" s="2" t="s">
        <v>362</v>
      </c>
      <c r="C270" s="34"/>
      <c r="D270" s="35">
        <f t="shared" si="10"/>
        <v>0</v>
      </c>
      <c r="E270" s="35">
        <f t="shared" si="11"/>
        <v>8333.3333333333339</v>
      </c>
      <c r="F270" s="35">
        <f t="shared" si="12"/>
        <v>0</v>
      </c>
    </row>
    <row r="271" spans="2:6" x14ac:dyDescent="0.25">
      <c r="B271" s="2" t="s">
        <v>363</v>
      </c>
      <c r="C271" s="34"/>
      <c r="D271" s="35">
        <f t="shared" si="10"/>
        <v>0</v>
      </c>
      <c r="E271" s="35">
        <f t="shared" si="11"/>
        <v>8333.3333333333339</v>
      </c>
      <c r="F271" s="35">
        <f t="shared" si="12"/>
        <v>0</v>
      </c>
    </row>
    <row r="272" spans="2:6" x14ac:dyDescent="0.25">
      <c r="B272" s="2" t="s">
        <v>364</v>
      </c>
      <c r="C272" s="34"/>
      <c r="D272" s="35">
        <f t="shared" si="10"/>
        <v>0</v>
      </c>
      <c r="E272" s="35">
        <f t="shared" si="11"/>
        <v>8333.3333333333339</v>
      </c>
      <c r="F272" s="35">
        <f t="shared" si="12"/>
        <v>0</v>
      </c>
    </row>
    <row r="273" spans="2:6" x14ac:dyDescent="0.25">
      <c r="B273" s="2" t="s">
        <v>365</v>
      </c>
      <c r="C273" s="34"/>
      <c r="D273" s="35">
        <f t="shared" si="10"/>
        <v>0</v>
      </c>
      <c r="E273" s="35">
        <f t="shared" si="11"/>
        <v>8333.3333333333339</v>
      </c>
      <c r="F273" s="35">
        <f t="shared" si="12"/>
        <v>0</v>
      </c>
    </row>
    <row r="274" spans="2:6" x14ac:dyDescent="0.25">
      <c r="B274" s="2" t="s">
        <v>366</v>
      </c>
      <c r="C274" s="34"/>
      <c r="D274" s="35">
        <f t="shared" si="10"/>
        <v>0</v>
      </c>
      <c r="E274" s="35">
        <f t="shared" si="11"/>
        <v>8333.3333333333339</v>
      </c>
      <c r="F274" s="35">
        <f t="shared" si="12"/>
        <v>0</v>
      </c>
    </row>
    <row r="275" spans="2:6" x14ac:dyDescent="0.25">
      <c r="B275" s="2" t="s">
        <v>367</v>
      </c>
      <c r="C275" s="34"/>
      <c r="D275" s="35">
        <f t="shared" si="10"/>
        <v>0</v>
      </c>
      <c r="E275" s="35">
        <f t="shared" si="11"/>
        <v>8333.3333333333339</v>
      </c>
      <c r="F275" s="35">
        <f t="shared" si="12"/>
        <v>0</v>
      </c>
    </row>
    <row r="276" spans="2:6" x14ac:dyDescent="0.25">
      <c r="B276" s="2" t="s">
        <v>368</v>
      </c>
      <c r="C276" s="34"/>
      <c r="D276" s="35">
        <f t="shared" si="10"/>
        <v>0</v>
      </c>
      <c r="E276" s="35">
        <f t="shared" si="11"/>
        <v>8333.3333333333339</v>
      </c>
      <c r="F276" s="35">
        <f t="shared" si="12"/>
        <v>0</v>
      </c>
    </row>
    <row r="277" spans="2:6" x14ac:dyDescent="0.25">
      <c r="B277" s="2" t="s">
        <v>369</v>
      </c>
      <c r="C277" s="34"/>
      <c r="D277" s="35">
        <f t="shared" si="10"/>
        <v>0</v>
      </c>
      <c r="E277" s="35">
        <f t="shared" si="11"/>
        <v>8333.3333333333339</v>
      </c>
      <c r="F277" s="35">
        <f t="shared" si="12"/>
        <v>0</v>
      </c>
    </row>
    <row r="278" spans="2:6" x14ac:dyDescent="0.25">
      <c r="B278" s="2" t="s">
        <v>370</v>
      </c>
      <c r="C278" s="34"/>
      <c r="D278" s="35">
        <f t="shared" ref="D278:D341" si="13">+C278/12</f>
        <v>0</v>
      </c>
      <c r="E278" s="35">
        <f t="shared" ref="E278:E341" si="14">100000/12</f>
        <v>8333.3333333333339</v>
      </c>
      <c r="F278" s="35">
        <f t="shared" si="12"/>
        <v>0</v>
      </c>
    </row>
    <row r="279" spans="2:6" x14ac:dyDescent="0.25">
      <c r="B279" s="2" t="s">
        <v>371</v>
      </c>
      <c r="C279" s="34"/>
      <c r="D279" s="35">
        <f t="shared" si="13"/>
        <v>0</v>
      </c>
      <c r="E279" s="35">
        <f t="shared" si="14"/>
        <v>8333.3333333333339</v>
      </c>
      <c r="F279" s="35">
        <f t="shared" ref="F279:F342" si="15">IF(D279&gt;E279,E279-D279,0)</f>
        <v>0</v>
      </c>
    </row>
    <row r="280" spans="2:6" x14ac:dyDescent="0.25">
      <c r="B280" s="2" t="s">
        <v>372</v>
      </c>
      <c r="C280" s="34"/>
      <c r="D280" s="35">
        <f t="shared" si="13"/>
        <v>0</v>
      </c>
      <c r="E280" s="35">
        <f t="shared" si="14"/>
        <v>8333.3333333333339</v>
      </c>
      <c r="F280" s="35">
        <f t="shared" si="15"/>
        <v>0</v>
      </c>
    </row>
    <row r="281" spans="2:6" x14ac:dyDescent="0.25">
      <c r="B281" s="2" t="s">
        <v>373</v>
      </c>
      <c r="C281" s="34"/>
      <c r="D281" s="35">
        <f t="shared" si="13"/>
        <v>0</v>
      </c>
      <c r="E281" s="35">
        <f t="shared" si="14"/>
        <v>8333.3333333333339</v>
      </c>
      <c r="F281" s="35">
        <f t="shared" si="15"/>
        <v>0</v>
      </c>
    </row>
    <row r="282" spans="2:6" x14ac:dyDescent="0.25">
      <c r="B282" s="2" t="s">
        <v>374</v>
      </c>
      <c r="C282" s="34"/>
      <c r="D282" s="35">
        <f t="shared" si="13"/>
        <v>0</v>
      </c>
      <c r="E282" s="35">
        <f t="shared" si="14"/>
        <v>8333.3333333333339</v>
      </c>
      <c r="F282" s="35">
        <f t="shared" si="15"/>
        <v>0</v>
      </c>
    </row>
    <row r="283" spans="2:6" x14ac:dyDescent="0.25">
      <c r="B283" s="2" t="s">
        <v>375</v>
      </c>
      <c r="C283" s="34"/>
      <c r="D283" s="35">
        <f t="shared" si="13"/>
        <v>0</v>
      </c>
      <c r="E283" s="35">
        <f t="shared" si="14"/>
        <v>8333.3333333333339</v>
      </c>
      <c r="F283" s="35">
        <f t="shared" si="15"/>
        <v>0</v>
      </c>
    </row>
    <row r="284" spans="2:6" x14ac:dyDescent="0.25">
      <c r="B284" s="2" t="s">
        <v>376</v>
      </c>
      <c r="C284" s="34"/>
      <c r="D284" s="35">
        <f t="shared" si="13"/>
        <v>0</v>
      </c>
      <c r="E284" s="35">
        <f t="shared" si="14"/>
        <v>8333.3333333333339</v>
      </c>
      <c r="F284" s="35">
        <f t="shared" si="15"/>
        <v>0</v>
      </c>
    </row>
    <row r="285" spans="2:6" x14ac:dyDescent="0.25">
      <c r="B285" s="2" t="s">
        <v>377</v>
      </c>
      <c r="C285" s="34"/>
      <c r="D285" s="35">
        <f t="shared" si="13"/>
        <v>0</v>
      </c>
      <c r="E285" s="35">
        <f t="shared" si="14"/>
        <v>8333.3333333333339</v>
      </c>
      <c r="F285" s="35">
        <f t="shared" si="15"/>
        <v>0</v>
      </c>
    </row>
    <row r="286" spans="2:6" x14ac:dyDescent="0.25">
      <c r="B286" s="2" t="s">
        <v>378</v>
      </c>
      <c r="C286" s="34"/>
      <c r="D286" s="35">
        <f t="shared" si="13"/>
        <v>0</v>
      </c>
      <c r="E286" s="35">
        <f t="shared" si="14"/>
        <v>8333.3333333333339</v>
      </c>
      <c r="F286" s="35">
        <f t="shared" si="15"/>
        <v>0</v>
      </c>
    </row>
    <row r="287" spans="2:6" x14ac:dyDescent="0.25">
      <c r="B287" s="2" t="s">
        <v>379</v>
      </c>
      <c r="C287" s="34"/>
      <c r="D287" s="35">
        <f t="shared" si="13"/>
        <v>0</v>
      </c>
      <c r="E287" s="35">
        <f t="shared" si="14"/>
        <v>8333.3333333333339</v>
      </c>
      <c r="F287" s="35">
        <f t="shared" si="15"/>
        <v>0</v>
      </c>
    </row>
    <row r="288" spans="2:6" x14ac:dyDescent="0.25">
      <c r="B288" s="2" t="s">
        <v>380</v>
      </c>
      <c r="C288" s="34"/>
      <c r="D288" s="35">
        <f t="shared" si="13"/>
        <v>0</v>
      </c>
      <c r="E288" s="35">
        <f t="shared" si="14"/>
        <v>8333.3333333333339</v>
      </c>
      <c r="F288" s="35">
        <f t="shared" si="15"/>
        <v>0</v>
      </c>
    </row>
    <row r="289" spans="2:6" x14ac:dyDescent="0.25">
      <c r="B289" s="2" t="s">
        <v>381</v>
      </c>
      <c r="C289" s="34"/>
      <c r="D289" s="35">
        <f t="shared" si="13"/>
        <v>0</v>
      </c>
      <c r="E289" s="35">
        <f t="shared" si="14"/>
        <v>8333.3333333333339</v>
      </c>
      <c r="F289" s="35">
        <f t="shared" si="15"/>
        <v>0</v>
      </c>
    </row>
    <row r="290" spans="2:6" x14ac:dyDescent="0.25">
      <c r="B290" s="2" t="s">
        <v>382</v>
      </c>
      <c r="C290" s="34"/>
      <c r="D290" s="35">
        <f t="shared" si="13"/>
        <v>0</v>
      </c>
      <c r="E290" s="35">
        <f t="shared" si="14"/>
        <v>8333.3333333333339</v>
      </c>
      <c r="F290" s="35">
        <f t="shared" si="15"/>
        <v>0</v>
      </c>
    </row>
    <row r="291" spans="2:6" x14ac:dyDescent="0.25">
      <c r="B291" s="2" t="s">
        <v>383</v>
      </c>
      <c r="C291" s="34"/>
      <c r="D291" s="35">
        <f t="shared" si="13"/>
        <v>0</v>
      </c>
      <c r="E291" s="35">
        <f t="shared" si="14"/>
        <v>8333.3333333333339</v>
      </c>
      <c r="F291" s="35">
        <f t="shared" si="15"/>
        <v>0</v>
      </c>
    </row>
    <row r="292" spans="2:6" x14ac:dyDescent="0.25">
      <c r="B292" s="2" t="s">
        <v>384</v>
      </c>
      <c r="C292" s="34"/>
      <c r="D292" s="35">
        <f t="shared" si="13"/>
        <v>0</v>
      </c>
      <c r="E292" s="35">
        <f t="shared" si="14"/>
        <v>8333.3333333333339</v>
      </c>
      <c r="F292" s="35">
        <f t="shared" si="15"/>
        <v>0</v>
      </c>
    </row>
    <row r="293" spans="2:6" x14ac:dyDescent="0.25">
      <c r="B293" s="2" t="s">
        <v>385</v>
      </c>
      <c r="C293" s="34"/>
      <c r="D293" s="35">
        <f t="shared" si="13"/>
        <v>0</v>
      </c>
      <c r="E293" s="35">
        <f t="shared" si="14"/>
        <v>8333.3333333333339</v>
      </c>
      <c r="F293" s="35">
        <f t="shared" si="15"/>
        <v>0</v>
      </c>
    </row>
    <row r="294" spans="2:6" x14ac:dyDescent="0.25">
      <c r="B294" s="2" t="s">
        <v>386</v>
      </c>
      <c r="C294" s="34"/>
      <c r="D294" s="35">
        <f t="shared" si="13"/>
        <v>0</v>
      </c>
      <c r="E294" s="35">
        <f t="shared" si="14"/>
        <v>8333.3333333333339</v>
      </c>
      <c r="F294" s="35">
        <f t="shared" si="15"/>
        <v>0</v>
      </c>
    </row>
    <row r="295" spans="2:6" x14ac:dyDescent="0.25">
      <c r="B295" s="2" t="s">
        <v>387</v>
      </c>
      <c r="C295" s="34"/>
      <c r="D295" s="35">
        <f t="shared" si="13"/>
        <v>0</v>
      </c>
      <c r="E295" s="35">
        <f t="shared" si="14"/>
        <v>8333.3333333333339</v>
      </c>
      <c r="F295" s="35">
        <f t="shared" si="15"/>
        <v>0</v>
      </c>
    </row>
    <row r="296" spans="2:6" x14ac:dyDescent="0.25">
      <c r="B296" s="2" t="s">
        <v>388</v>
      </c>
      <c r="C296" s="34"/>
      <c r="D296" s="35">
        <f t="shared" si="13"/>
        <v>0</v>
      </c>
      <c r="E296" s="35">
        <f t="shared" si="14"/>
        <v>8333.3333333333339</v>
      </c>
      <c r="F296" s="35">
        <f t="shared" si="15"/>
        <v>0</v>
      </c>
    </row>
    <row r="297" spans="2:6" x14ac:dyDescent="0.25">
      <c r="B297" s="2" t="s">
        <v>389</v>
      </c>
      <c r="C297" s="34"/>
      <c r="D297" s="35">
        <f t="shared" si="13"/>
        <v>0</v>
      </c>
      <c r="E297" s="35">
        <f t="shared" si="14"/>
        <v>8333.3333333333339</v>
      </c>
      <c r="F297" s="35">
        <f t="shared" si="15"/>
        <v>0</v>
      </c>
    </row>
    <row r="298" spans="2:6" x14ac:dyDescent="0.25">
      <c r="B298" s="2" t="s">
        <v>390</v>
      </c>
      <c r="C298" s="34"/>
      <c r="D298" s="35">
        <f t="shared" si="13"/>
        <v>0</v>
      </c>
      <c r="E298" s="35">
        <f t="shared" si="14"/>
        <v>8333.3333333333339</v>
      </c>
      <c r="F298" s="35">
        <f t="shared" si="15"/>
        <v>0</v>
      </c>
    </row>
    <row r="299" spans="2:6" x14ac:dyDescent="0.25">
      <c r="B299" s="2" t="s">
        <v>391</v>
      </c>
      <c r="C299" s="34"/>
      <c r="D299" s="35">
        <f t="shared" si="13"/>
        <v>0</v>
      </c>
      <c r="E299" s="35">
        <f t="shared" si="14"/>
        <v>8333.3333333333339</v>
      </c>
      <c r="F299" s="35">
        <f t="shared" si="15"/>
        <v>0</v>
      </c>
    </row>
    <row r="300" spans="2:6" x14ac:dyDescent="0.25">
      <c r="B300" s="2" t="s">
        <v>392</v>
      </c>
      <c r="C300" s="34"/>
      <c r="D300" s="35">
        <f t="shared" si="13"/>
        <v>0</v>
      </c>
      <c r="E300" s="35">
        <f t="shared" si="14"/>
        <v>8333.3333333333339</v>
      </c>
      <c r="F300" s="35">
        <f t="shared" si="15"/>
        <v>0</v>
      </c>
    </row>
    <row r="301" spans="2:6" x14ac:dyDescent="0.25">
      <c r="B301" s="2" t="s">
        <v>393</v>
      </c>
      <c r="C301" s="34"/>
      <c r="D301" s="35">
        <f t="shared" si="13"/>
        <v>0</v>
      </c>
      <c r="E301" s="35">
        <f t="shared" si="14"/>
        <v>8333.3333333333339</v>
      </c>
      <c r="F301" s="35">
        <f t="shared" si="15"/>
        <v>0</v>
      </c>
    </row>
    <row r="302" spans="2:6" x14ac:dyDescent="0.25">
      <c r="B302" s="2" t="s">
        <v>394</v>
      </c>
      <c r="C302" s="34"/>
      <c r="D302" s="35">
        <f t="shared" si="13"/>
        <v>0</v>
      </c>
      <c r="E302" s="35">
        <f t="shared" si="14"/>
        <v>8333.3333333333339</v>
      </c>
      <c r="F302" s="35">
        <f t="shared" si="15"/>
        <v>0</v>
      </c>
    </row>
    <row r="303" spans="2:6" x14ac:dyDescent="0.25">
      <c r="B303" s="2" t="s">
        <v>395</v>
      </c>
      <c r="C303" s="34"/>
      <c r="D303" s="35">
        <f t="shared" si="13"/>
        <v>0</v>
      </c>
      <c r="E303" s="35">
        <f t="shared" si="14"/>
        <v>8333.3333333333339</v>
      </c>
      <c r="F303" s="35">
        <f t="shared" si="15"/>
        <v>0</v>
      </c>
    </row>
    <row r="304" spans="2:6" x14ac:dyDescent="0.25">
      <c r="B304" s="2" t="s">
        <v>396</v>
      </c>
      <c r="C304" s="34"/>
      <c r="D304" s="35">
        <f t="shared" si="13"/>
        <v>0</v>
      </c>
      <c r="E304" s="35">
        <f t="shared" si="14"/>
        <v>8333.3333333333339</v>
      </c>
      <c r="F304" s="35">
        <f t="shared" si="15"/>
        <v>0</v>
      </c>
    </row>
    <row r="305" spans="2:6" x14ac:dyDescent="0.25">
      <c r="B305" s="2" t="s">
        <v>397</v>
      </c>
      <c r="C305" s="34"/>
      <c r="D305" s="35">
        <f t="shared" si="13"/>
        <v>0</v>
      </c>
      <c r="E305" s="35">
        <f t="shared" si="14"/>
        <v>8333.3333333333339</v>
      </c>
      <c r="F305" s="35">
        <f t="shared" si="15"/>
        <v>0</v>
      </c>
    </row>
    <row r="306" spans="2:6" x14ac:dyDescent="0.25">
      <c r="B306" s="2" t="s">
        <v>398</v>
      </c>
      <c r="C306" s="34"/>
      <c r="D306" s="35">
        <f t="shared" si="13"/>
        <v>0</v>
      </c>
      <c r="E306" s="35">
        <f t="shared" si="14"/>
        <v>8333.3333333333339</v>
      </c>
      <c r="F306" s="35">
        <f t="shared" si="15"/>
        <v>0</v>
      </c>
    </row>
    <row r="307" spans="2:6" x14ac:dyDescent="0.25">
      <c r="B307" s="2" t="s">
        <v>399</v>
      </c>
      <c r="C307" s="34"/>
      <c r="D307" s="35">
        <f t="shared" si="13"/>
        <v>0</v>
      </c>
      <c r="E307" s="35">
        <f t="shared" si="14"/>
        <v>8333.3333333333339</v>
      </c>
      <c r="F307" s="35">
        <f t="shared" si="15"/>
        <v>0</v>
      </c>
    </row>
    <row r="308" spans="2:6" x14ac:dyDescent="0.25">
      <c r="B308" s="2" t="s">
        <v>400</v>
      </c>
      <c r="C308" s="34"/>
      <c r="D308" s="35">
        <f t="shared" si="13"/>
        <v>0</v>
      </c>
      <c r="E308" s="35">
        <f t="shared" si="14"/>
        <v>8333.3333333333339</v>
      </c>
      <c r="F308" s="35">
        <f t="shared" si="15"/>
        <v>0</v>
      </c>
    </row>
    <row r="309" spans="2:6" x14ac:dyDescent="0.25">
      <c r="B309" s="2" t="s">
        <v>401</v>
      </c>
      <c r="C309" s="34"/>
      <c r="D309" s="35">
        <f t="shared" si="13"/>
        <v>0</v>
      </c>
      <c r="E309" s="35">
        <f t="shared" si="14"/>
        <v>8333.3333333333339</v>
      </c>
      <c r="F309" s="35">
        <f t="shared" si="15"/>
        <v>0</v>
      </c>
    </row>
    <row r="310" spans="2:6" x14ac:dyDescent="0.25">
      <c r="B310" s="2" t="s">
        <v>402</v>
      </c>
      <c r="C310" s="34"/>
      <c r="D310" s="35">
        <f t="shared" si="13"/>
        <v>0</v>
      </c>
      <c r="E310" s="35">
        <f t="shared" si="14"/>
        <v>8333.3333333333339</v>
      </c>
      <c r="F310" s="35">
        <f t="shared" si="15"/>
        <v>0</v>
      </c>
    </row>
    <row r="311" spans="2:6" x14ac:dyDescent="0.25">
      <c r="B311" s="2" t="s">
        <v>403</v>
      </c>
      <c r="C311" s="34"/>
      <c r="D311" s="35">
        <f t="shared" si="13"/>
        <v>0</v>
      </c>
      <c r="E311" s="35">
        <f t="shared" si="14"/>
        <v>8333.3333333333339</v>
      </c>
      <c r="F311" s="35">
        <f t="shared" si="15"/>
        <v>0</v>
      </c>
    </row>
    <row r="312" spans="2:6" x14ac:dyDescent="0.25">
      <c r="B312" s="2" t="s">
        <v>404</v>
      </c>
      <c r="C312" s="34"/>
      <c r="D312" s="35">
        <f t="shared" si="13"/>
        <v>0</v>
      </c>
      <c r="E312" s="35">
        <f t="shared" si="14"/>
        <v>8333.3333333333339</v>
      </c>
      <c r="F312" s="35">
        <f t="shared" si="15"/>
        <v>0</v>
      </c>
    </row>
    <row r="313" spans="2:6" x14ac:dyDescent="0.25">
      <c r="B313" s="2" t="s">
        <v>405</v>
      </c>
      <c r="C313" s="34"/>
      <c r="D313" s="35">
        <f t="shared" si="13"/>
        <v>0</v>
      </c>
      <c r="E313" s="35">
        <f t="shared" si="14"/>
        <v>8333.3333333333339</v>
      </c>
      <c r="F313" s="35">
        <f t="shared" si="15"/>
        <v>0</v>
      </c>
    </row>
    <row r="314" spans="2:6" x14ac:dyDescent="0.25">
      <c r="B314" s="2" t="s">
        <v>406</v>
      </c>
      <c r="C314" s="34"/>
      <c r="D314" s="35">
        <f t="shared" si="13"/>
        <v>0</v>
      </c>
      <c r="E314" s="35">
        <f t="shared" si="14"/>
        <v>8333.3333333333339</v>
      </c>
      <c r="F314" s="35">
        <f t="shared" si="15"/>
        <v>0</v>
      </c>
    </row>
    <row r="315" spans="2:6" x14ac:dyDescent="0.25">
      <c r="B315" s="2" t="s">
        <v>407</v>
      </c>
      <c r="C315" s="34"/>
      <c r="D315" s="35">
        <f t="shared" si="13"/>
        <v>0</v>
      </c>
      <c r="E315" s="35">
        <f t="shared" si="14"/>
        <v>8333.3333333333339</v>
      </c>
      <c r="F315" s="35">
        <f t="shared" si="15"/>
        <v>0</v>
      </c>
    </row>
    <row r="316" spans="2:6" x14ac:dyDescent="0.25">
      <c r="B316" s="2" t="s">
        <v>408</v>
      </c>
      <c r="C316" s="34"/>
      <c r="D316" s="35">
        <f t="shared" si="13"/>
        <v>0</v>
      </c>
      <c r="E316" s="35">
        <f t="shared" si="14"/>
        <v>8333.3333333333339</v>
      </c>
      <c r="F316" s="35">
        <f t="shared" si="15"/>
        <v>0</v>
      </c>
    </row>
    <row r="317" spans="2:6" x14ac:dyDescent="0.25">
      <c r="B317" s="2" t="s">
        <v>409</v>
      </c>
      <c r="C317" s="34"/>
      <c r="D317" s="35">
        <f t="shared" si="13"/>
        <v>0</v>
      </c>
      <c r="E317" s="35">
        <f t="shared" si="14"/>
        <v>8333.3333333333339</v>
      </c>
      <c r="F317" s="35">
        <f t="shared" si="15"/>
        <v>0</v>
      </c>
    </row>
    <row r="318" spans="2:6" x14ac:dyDescent="0.25">
      <c r="B318" s="2" t="s">
        <v>410</v>
      </c>
      <c r="C318" s="34"/>
      <c r="D318" s="35">
        <f t="shared" si="13"/>
        <v>0</v>
      </c>
      <c r="E318" s="35">
        <f t="shared" si="14"/>
        <v>8333.3333333333339</v>
      </c>
      <c r="F318" s="35">
        <f t="shared" si="15"/>
        <v>0</v>
      </c>
    </row>
    <row r="319" spans="2:6" x14ac:dyDescent="0.25">
      <c r="B319" s="2" t="s">
        <v>411</v>
      </c>
      <c r="C319" s="34"/>
      <c r="D319" s="35">
        <f t="shared" si="13"/>
        <v>0</v>
      </c>
      <c r="E319" s="35">
        <f t="shared" si="14"/>
        <v>8333.3333333333339</v>
      </c>
      <c r="F319" s="35">
        <f t="shared" si="15"/>
        <v>0</v>
      </c>
    </row>
    <row r="320" spans="2:6" x14ac:dyDescent="0.25">
      <c r="B320" s="2" t="s">
        <v>412</v>
      </c>
      <c r="C320" s="34"/>
      <c r="D320" s="35">
        <f t="shared" si="13"/>
        <v>0</v>
      </c>
      <c r="E320" s="35">
        <f t="shared" si="14"/>
        <v>8333.3333333333339</v>
      </c>
      <c r="F320" s="35">
        <f t="shared" si="15"/>
        <v>0</v>
      </c>
    </row>
    <row r="321" spans="2:6" x14ac:dyDescent="0.25">
      <c r="B321" s="2" t="s">
        <v>413</v>
      </c>
      <c r="C321" s="34"/>
      <c r="D321" s="35">
        <f t="shared" si="13"/>
        <v>0</v>
      </c>
      <c r="E321" s="35">
        <f t="shared" si="14"/>
        <v>8333.3333333333339</v>
      </c>
      <c r="F321" s="35">
        <f t="shared" si="15"/>
        <v>0</v>
      </c>
    </row>
    <row r="322" spans="2:6" x14ac:dyDescent="0.25">
      <c r="B322" s="2" t="s">
        <v>414</v>
      </c>
      <c r="C322" s="34"/>
      <c r="D322" s="35">
        <f t="shared" si="13"/>
        <v>0</v>
      </c>
      <c r="E322" s="35">
        <f t="shared" si="14"/>
        <v>8333.3333333333339</v>
      </c>
      <c r="F322" s="35">
        <f t="shared" si="15"/>
        <v>0</v>
      </c>
    </row>
    <row r="323" spans="2:6" x14ac:dyDescent="0.25">
      <c r="B323" s="2" t="s">
        <v>415</v>
      </c>
      <c r="C323" s="34"/>
      <c r="D323" s="35">
        <f t="shared" si="13"/>
        <v>0</v>
      </c>
      <c r="E323" s="35">
        <f t="shared" si="14"/>
        <v>8333.3333333333339</v>
      </c>
      <c r="F323" s="35">
        <f t="shared" si="15"/>
        <v>0</v>
      </c>
    </row>
    <row r="324" spans="2:6" x14ac:dyDescent="0.25">
      <c r="B324" s="2" t="s">
        <v>416</v>
      </c>
      <c r="C324" s="34"/>
      <c r="D324" s="35">
        <f t="shared" si="13"/>
        <v>0</v>
      </c>
      <c r="E324" s="35">
        <f t="shared" si="14"/>
        <v>8333.3333333333339</v>
      </c>
      <c r="F324" s="35">
        <f t="shared" si="15"/>
        <v>0</v>
      </c>
    </row>
    <row r="325" spans="2:6" x14ac:dyDescent="0.25">
      <c r="B325" s="2" t="s">
        <v>417</v>
      </c>
      <c r="C325" s="34"/>
      <c r="D325" s="35">
        <f t="shared" si="13"/>
        <v>0</v>
      </c>
      <c r="E325" s="35">
        <f t="shared" si="14"/>
        <v>8333.3333333333339</v>
      </c>
      <c r="F325" s="35">
        <f t="shared" si="15"/>
        <v>0</v>
      </c>
    </row>
    <row r="326" spans="2:6" x14ac:dyDescent="0.25">
      <c r="B326" s="2" t="s">
        <v>418</v>
      </c>
      <c r="C326" s="34"/>
      <c r="D326" s="35">
        <f t="shared" si="13"/>
        <v>0</v>
      </c>
      <c r="E326" s="35">
        <f t="shared" si="14"/>
        <v>8333.3333333333339</v>
      </c>
      <c r="F326" s="35">
        <f t="shared" si="15"/>
        <v>0</v>
      </c>
    </row>
    <row r="327" spans="2:6" x14ac:dyDescent="0.25">
      <c r="B327" s="2" t="s">
        <v>419</v>
      </c>
      <c r="C327" s="34"/>
      <c r="D327" s="35">
        <f t="shared" si="13"/>
        <v>0</v>
      </c>
      <c r="E327" s="35">
        <f t="shared" si="14"/>
        <v>8333.3333333333339</v>
      </c>
      <c r="F327" s="35">
        <f t="shared" si="15"/>
        <v>0</v>
      </c>
    </row>
    <row r="328" spans="2:6" x14ac:dyDescent="0.25">
      <c r="B328" s="2" t="s">
        <v>420</v>
      </c>
      <c r="C328" s="34"/>
      <c r="D328" s="35">
        <f t="shared" si="13"/>
        <v>0</v>
      </c>
      <c r="E328" s="35">
        <f t="shared" si="14"/>
        <v>8333.3333333333339</v>
      </c>
      <c r="F328" s="35">
        <f t="shared" si="15"/>
        <v>0</v>
      </c>
    </row>
    <row r="329" spans="2:6" x14ac:dyDescent="0.25">
      <c r="B329" s="2" t="s">
        <v>421</v>
      </c>
      <c r="C329" s="34"/>
      <c r="D329" s="35">
        <f t="shared" si="13"/>
        <v>0</v>
      </c>
      <c r="E329" s="35">
        <f t="shared" si="14"/>
        <v>8333.3333333333339</v>
      </c>
      <c r="F329" s="35">
        <f t="shared" si="15"/>
        <v>0</v>
      </c>
    </row>
    <row r="330" spans="2:6" x14ac:dyDescent="0.25">
      <c r="B330" s="2" t="s">
        <v>422</v>
      </c>
      <c r="C330" s="34"/>
      <c r="D330" s="35">
        <f t="shared" si="13"/>
        <v>0</v>
      </c>
      <c r="E330" s="35">
        <f t="shared" si="14"/>
        <v>8333.3333333333339</v>
      </c>
      <c r="F330" s="35">
        <f t="shared" si="15"/>
        <v>0</v>
      </c>
    </row>
    <row r="331" spans="2:6" x14ac:dyDescent="0.25">
      <c r="B331" s="2" t="s">
        <v>423</v>
      </c>
      <c r="C331" s="34"/>
      <c r="D331" s="35">
        <f t="shared" si="13"/>
        <v>0</v>
      </c>
      <c r="E331" s="35">
        <f t="shared" si="14"/>
        <v>8333.3333333333339</v>
      </c>
      <c r="F331" s="35">
        <f t="shared" si="15"/>
        <v>0</v>
      </c>
    </row>
    <row r="332" spans="2:6" x14ac:dyDescent="0.25">
      <c r="B332" s="2" t="s">
        <v>424</v>
      </c>
      <c r="C332" s="34"/>
      <c r="D332" s="35">
        <f t="shared" si="13"/>
        <v>0</v>
      </c>
      <c r="E332" s="35">
        <f t="shared" si="14"/>
        <v>8333.3333333333339</v>
      </c>
      <c r="F332" s="35">
        <f t="shared" si="15"/>
        <v>0</v>
      </c>
    </row>
    <row r="333" spans="2:6" x14ac:dyDescent="0.25">
      <c r="B333" s="2" t="s">
        <v>425</v>
      </c>
      <c r="C333" s="34"/>
      <c r="D333" s="35">
        <f t="shared" si="13"/>
        <v>0</v>
      </c>
      <c r="E333" s="35">
        <f t="shared" si="14"/>
        <v>8333.3333333333339</v>
      </c>
      <c r="F333" s="35">
        <f t="shared" si="15"/>
        <v>0</v>
      </c>
    </row>
    <row r="334" spans="2:6" x14ac:dyDescent="0.25">
      <c r="B334" s="2" t="s">
        <v>426</v>
      </c>
      <c r="C334" s="34"/>
      <c r="D334" s="35">
        <f t="shared" si="13"/>
        <v>0</v>
      </c>
      <c r="E334" s="35">
        <f t="shared" si="14"/>
        <v>8333.3333333333339</v>
      </c>
      <c r="F334" s="35">
        <f t="shared" si="15"/>
        <v>0</v>
      </c>
    </row>
    <row r="335" spans="2:6" x14ac:dyDescent="0.25">
      <c r="B335" s="2" t="s">
        <v>427</v>
      </c>
      <c r="C335" s="34"/>
      <c r="D335" s="35">
        <f t="shared" si="13"/>
        <v>0</v>
      </c>
      <c r="E335" s="35">
        <f t="shared" si="14"/>
        <v>8333.3333333333339</v>
      </c>
      <c r="F335" s="35">
        <f t="shared" si="15"/>
        <v>0</v>
      </c>
    </row>
    <row r="336" spans="2:6" x14ac:dyDescent="0.25">
      <c r="B336" s="2" t="s">
        <v>428</v>
      </c>
      <c r="C336" s="34"/>
      <c r="D336" s="35">
        <f t="shared" si="13"/>
        <v>0</v>
      </c>
      <c r="E336" s="35">
        <f t="shared" si="14"/>
        <v>8333.3333333333339</v>
      </c>
      <c r="F336" s="35">
        <f t="shared" si="15"/>
        <v>0</v>
      </c>
    </row>
    <row r="337" spans="2:6" x14ac:dyDescent="0.25">
      <c r="B337" s="2" t="s">
        <v>429</v>
      </c>
      <c r="C337" s="34"/>
      <c r="D337" s="35">
        <f t="shared" si="13"/>
        <v>0</v>
      </c>
      <c r="E337" s="35">
        <f t="shared" si="14"/>
        <v>8333.3333333333339</v>
      </c>
      <c r="F337" s="35">
        <f t="shared" si="15"/>
        <v>0</v>
      </c>
    </row>
    <row r="338" spans="2:6" x14ac:dyDescent="0.25">
      <c r="B338" s="2" t="s">
        <v>430</v>
      </c>
      <c r="C338" s="34"/>
      <c r="D338" s="35">
        <f t="shared" si="13"/>
        <v>0</v>
      </c>
      <c r="E338" s="35">
        <f t="shared" si="14"/>
        <v>8333.3333333333339</v>
      </c>
      <c r="F338" s="35">
        <f t="shared" si="15"/>
        <v>0</v>
      </c>
    </row>
    <row r="339" spans="2:6" x14ac:dyDescent="0.25">
      <c r="B339" s="2" t="s">
        <v>431</v>
      </c>
      <c r="C339" s="34"/>
      <c r="D339" s="35">
        <f t="shared" si="13"/>
        <v>0</v>
      </c>
      <c r="E339" s="35">
        <f t="shared" si="14"/>
        <v>8333.3333333333339</v>
      </c>
      <c r="F339" s="35">
        <f t="shared" si="15"/>
        <v>0</v>
      </c>
    </row>
    <row r="340" spans="2:6" x14ac:dyDescent="0.25">
      <c r="B340" s="2" t="s">
        <v>432</v>
      </c>
      <c r="C340" s="34"/>
      <c r="D340" s="35">
        <f t="shared" si="13"/>
        <v>0</v>
      </c>
      <c r="E340" s="35">
        <f t="shared" si="14"/>
        <v>8333.3333333333339</v>
      </c>
      <c r="F340" s="35">
        <f t="shared" si="15"/>
        <v>0</v>
      </c>
    </row>
    <row r="341" spans="2:6" x14ac:dyDescent="0.25">
      <c r="B341" s="2" t="s">
        <v>433</v>
      </c>
      <c r="C341" s="34"/>
      <c r="D341" s="35">
        <f t="shared" si="13"/>
        <v>0</v>
      </c>
      <c r="E341" s="35">
        <f t="shared" si="14"/>
        <v>8333.3333333333339</v>
      </c>
      <c r="F341" s="35">
        <f t="shared" si="15"/>
        <v>0</v>
      </c>
    </row>
    <row r="342" spans="2:6" x14ac:dyDescent="0.25">
      <c r="B342" s="2" t="s">
        <v>434</v>
      </c>
      <c r="C342" s="34"/>
      <c r="D342" s="35">
        <f t="shared" ref="D342:D405" si="16">+C342/12</f>
        <v>0</v>
      </c>
      <c r="E342" s="35">
        <f t="shared" ref="E342:E405" si="17">100000/12</f>
        <v>8333.3333333333339</v>
      </c>
      <c r="F342" s="35">
        <f t="shared" si="15"/>
        <v>0</v>
      </c>
    </row>
    <row r="343" spans="2:6" x14ac:dyDescent="0.25">
      <c r="B343" s="2" t="s">
        <v>435</v>
      </c>
      <c r="C343" s="34"/>
      <c r="D343" s="35">
        <f t="shared" si="16"/>
        <v>0</v>
      </c>
      <c r="E343" s="35">
        <f t="shared" si="17"/>
        <v>8333.3333333333339</v>
      </c>
      <c r="F343" s="35">
        <f t="shared" ref="F343:F406" si="18">IF(D343&gt;E343,E343-D343,0)</f>
        <v>0</v>
      </c>
    </row>
    <row r="344" spans="2:6" x14ac:dyDescent="0.25">
      <c r="B344" s="2" t="s">
        <v>436</v>
      </c>
      <c r="C344" s="34"/>
      <c r="D344" s="35">
        <f t="shared" si="16"/>
        <v>0</v>
      </c>
      <c r="E344" s="35">
        <f t="shared" si="17"/>
        <v>8333.3333333333339</v>
      </c>
      <c r="F344" s="35">
        <f t="shared" si="18"/>
        <v>0</v>
      </c>
    </row>
    <row r="345" spans="2:6" x14ac:dyDescent="0.25">
      <c r="B345" s="2" t="s">
        <v>437</v>
      </c>
      <c r="C345" s="34"/>
      <c r="D345" s="35">
        <f t="shared" si="16"/>
        <v>0</v>
      </c>
      <c r="E345" s="35">
        <f t="shared" si="17"/>
        <v>8333.3333333333339</v>
      </c>
      <c r="F345" s="35">
        <f t="shared" si="18"/>
        <v>0</v>
      </c>
    </row>
    <row r="346" spans="2:6" x14ac:dyDescent="0.25">
      <c r="B346" s="2" t="s">
        <v>438</v>
      </c>
      <c r="C346" s="34"/>
      <c r="D346" s="35">
        <f t="shared" si="16"/>
        <v>0</v>
      </c>
      <c r="E346" s="35">
        <f t="shared" si="17"/>
        <v>8333.3333333333339</v>
      </c>
      <c r="F346" s="35">
        <f t="shared" si="18"/>
        <v>0</v>
      </c>
    </row>
    <row r="347" spans="2:6" x14ac:dyDescent="0.25">
      <c r="B347" s="2" t="s">
        <v>439</v>
      </c>
      <c r="C347" s="34"/>
      <c r="D347" s="35">
        <f t="shared" si="16"/>
        <v>0</v>
      </c>
      <c r="E347" s="35">
        <f t="shared" si="17"/>
        <v>8333.3333333333339</v>
      </c>
      <c r="F347" s="35">
        <f t="shared" si="18"/>
        <v>0</v>
      </c>
    </row>
    <row r="348" spans="2:6" x14ac:dyDescent="0.25">
      <c r="B348" s="2" t="s">
        <v>440</v>
      </c>
      <c r="C348" s="34"/>
      <c r="D348" s="35">
        <f t="shared" si="16"/>
        <v>0</v>
      </c>
      <c r="E348" s="35">
        <f t="shared" si="17"/>
        <v>8333.3333333333339</v>
      </c>
      <c r="F348" s="35">
        <f t="shared" si="18"/>
        <v>0</v>
      </c>
    </row>
    <row r="349" spans="2:6" x14ac:dyDescent="0.25">
      <c r="B349" s="2" t="s">
        <v>441</v>
      </c>
      <c r="C349" s="34"/>
      <c r="D349" s="35">
        <f t="shared" si="16"/>
        <v>0</v>
      </c>
      <c r="E349" s="35">
        <f t="shared" si="17"/>
        <v>8333.3333333333339</v>
      </c>
      <c r="F349" s="35">
        <f t="shared" si="18"/>
        <v>0</v>
      </c>
    </row>
    <row r="350" spans="2:6" x14ac:dyDescent="0.25">
      <c r="B350" s="2" t="s">
        <v>442</v>
      </c>
      <c r="C350" s="34"/>
      <c r="D350" s="35">
        <f t="shared" si="16"/>
        <v>0</v>
      </c>
      <c r="E350" s="35">
        <f t="shared" si="17"/>
        <v>8333.3333333333339</v>
      </c>
      <c r="F350" s="35">
        <f t="shared" si="18"/>
        <v>0</v>
      </c>
    </row>
    <row r="351" spans="2:6" x14ac:dyDescent="0.25">
      <c r="B351" s="2" t="s">
        <v>443</v>
      </c>
      <c r="C351" s="34"/>
      <c r="D351" s="35">
        <f t="shared" si="16"/>
        <v>0</v>
      </c>
      <c r="E351" s="35">
        <f t="shared" si="17"/>
        <v>8333.3333333333339</v>
      </c>
      <c r="F351" s="35">
        <f t="shared" si="18"/>
        <v>0</v>
      </c>
    </row>
    <row r="352" spans="2:6" x14ac:dyDescent="0.25">
      <c r="B352" s="2" t="s">
        <v>444</v>
      </c>
      <c r="C352" s="34"/>
      <c r="D352" s="35">
        <f t="shared" si="16"/>
        <v>0</v>
      </c>
      <c r="E352" s="35">
        <f t="shared" si="17"/>
        <v>8333.3333333333339</v>
      </c>
      <c r="F352" s="35">
        <f t="shared" si="18"/>
        <v>0</v>
      </c>
    </row>
    <row r="353" spans="2:6" x14ac:dyDescent="0.25">
      <c r="B353" s="2" t="s">
        <v>445</v>
      </c>
      <c r="C353" s="34"/>
      <c r="D353" s="35">
        <f t="shared" si="16"/>
        <v>0</v>
      </c>
      <c r="E353" s="35">
        <f t="shared" si="17"/>
        <v>8333.3333333333339</v>
      </c>
      <c r="F353" s="35">
        <f t="shared" si="18"/>
        <v>0</v>
      </c>
    </row>
    <row r="354" spans="2:6" x14ac:dyDescent="0.25">
      <c r="B354" s="2" t="s">
        <v>446</v>
      </c>
      <c r="C354" s="34"/>
      <c r="D354" s="35">
        <f t="shared" si="16"/>
        <v>0</v>
      </c>
      <c r="E354" s="35">
        <f t="shared" si="17"/>
        <v>8333.3333333333339</v>
      </c>
      <c r="F354" s="35">
        <f t="shared" si="18"/>
        <v>0</v>
      </c>
    </row>
    <row r="355" spans="2:6" x14ac:dyDescent="0.25">
      <c r="B355" s="2" t="s">
        <v>447</v>
      </c>
      <c r="C355" s="34"/>
      <c r="D355" s="35">
        <f t="shared" si="16"/>
        <v>0</v>
      </c>
      <c r="E355" s="35">
        <f t="shared" si="17"/>
        <v>8333.3333333333339</v>
      </c>
      <c r="F355" s="35">
        <f t="shared" si="18"/>
        <v>0</v>
      </c>
    </row>
    <row r="356" spans="2:6" x14ac:dyDescent="0.25">
      <c r="B356" s="2" t="s">
        <v>448</v>
      </c>
      <c r="C356" s="34"/>
      <c r="D356" s="35">
        <f t="shared" si="16"/>
        <v>0</v>
      </c>
      <c r="E356" s="35">
        <f t="shared" si="17"/>
        <v>8333.3333333333339</v>
      </c>
      <c r="F356" s="35">
        <f t="shared" si="18"/>
        <v>0</v>
      </c>
    </row>
    <row r="357" spans="2:6" x14ac:dyDescent="0.25">
      <c r="B357" s="2" t="s">
        <v>449</v>
      </c>
      <c r="C357" s="34"/>
      <c r="D357" s="35">
        <f t="shared" si="16"/>
        <v>0</v>
      </c>
      <c r="E357" s="35">
        <f t="shared" si="17"/>
        <v>8333.3333333333339</v>
      </c>
      <c r="F357" s="35">
        <f t="shared" si="18"/>
        <v>0</v>
      </c>
    </row>
    <row r="358" spans="2:6" x14ac:dyDescent="0.25">
      <c r="B358" s="2" t="s">
        <v>450</v>
      </c>
      <c r="C358" s="34"/>
      <c r="D358" s="35">
        <f t="shared" si="16"/>
        <v>0</v>
      </c>
      <c r="E358" s="35">
        <f t="shared" si="17"/>
        <v>8333.3333333333339</v>
      </c>
      <c r="F358" s="35">
        <f t="shared" si="18"/>
        <v>0</v>
      </c>
    </row>
    <row r="359" spans="2:6" x14ac:dyDescent="0.25">
      <c r="B359" s="2" t="s">
        <v>451</v>
      </c>
      <c r="C359" s="34"/>
      <c r="D359" s="35">
        <f t="shared" si="16"/>
        <v>0</v>
      </c>
      <c r="E359" s="35">
        <f t="shared" si="17"/>
        <v>8333.3333333333339</v>
      </c>
      <c r="F359" s="35">
        <f t="shared" si="18"/>
        <v>0</v>
      </c>
    </row>
    <row r="360" spans="2:6" x14ac:dyDescent="0.25">
      <c r="B360" s="2" t="s">
        <v>452</v>
      </c>
      <c r="C360" s="34"/>
      <c r="D360" s="35">
        <f t="shared" si="16"/>
        <v>0</v>
      </c>
      <c r="E360" s="35">
        <f t="shared" si="17"/>
        <v>8333.3333333333339</v>
      </c>
      <c r="F360" s="35">
        <f t="shared" si="18"/>
        <v>0</v>
      </c>
    </row>
    <row r="361" spans="2:6" x14ac:dyDescent="0.25">
      <c r="B361" s="2" t="s">
        <v>453</v>
      </c>
      <c r="C361" s="34"/>
      <c r="D361" s="35">
        <f t="shared" si="16"/>
        <v>0</v>
      </c>
      <c r="E361" s="35">
        <f t="shared" si="17"/>
        <v>8333.3333333333339</v>
      </c>
      <c r="F361" s="35">
        <f t="shared" si="18"/>
        <v>0</v>
      </c>
    </row>
    <row r="362" spans="2:6" x14ac:dyDescent="0.25">
      <c r="B362" s="2" t="s">
        <v>454</v>
      </c>
      <c r="C362" s="34"/>
      <c r="D362" s="35">
        <f t="shared" si="16"/>
        <v>0</v>
      </c>
      <c r="E362" s="35">
        <f t="shared" si="17"/>
        <v>8333.3333333333339</v>
      </c>
      <c r="F362" s="35">
        <f t="shared" si="18"/>
        <v>0</v>
      </c>
    </row>
    <row r="363" spans="2:6" x14ac:dyDescent="0.25">
      <c r="B363" s="2" t="s">
        <v>455</v>
      </c>
      <c r="C363" s="34"/>
      <c r="D363" s="35">
        <f t="shared" si="16"/>
        <v>0</v>
      </c>
      <c r="E363" s="35">
        <f t="shared" si="17"/>
        <v>8333.3333333333339</v>
      </c>
      <c r="F363" s="35">
        <f t="shared" si="18"/>
        <v>0</v>
      </c>
    </row>
    <row r="364" spans="2:6" x14ac:dyDescent="0.25">
      <c r="B364" s="2" t="s">
        <v>456</v>
      </c>
      <c r="C364" s="34"/>
      <c r="D364" s="35">
        <f t="shared" si="16"/>
        <v>0</v>
      </c>
      <c r="E364" s="35">
        <f t="shared" si="17"/>
        <v>8333.3333333333339</v>
      </c>
      <c r="F364" s="35">
        <f t="shared" si="18"/>
        <v>0</v>
      </c>
    </row>
    <row r="365" spans="2:6" x14ac:dyDescent="0.25">
      <c r="B365" s="2" t="s">
        <v>457</v>
      </c>
      <c r="C365" s="34"/>
      <c r="D365" s="35">
        <f t="shared" si="16"/>
        <v>0</v>
      </c>
      <c r="E365" s="35">
        <f t="shared" si="17"/>
        <v>8333.3333333333339</v>
      </c>
      <c r="F365" s="35">
        <f t="shared" si="18"/>
        <v>0</v>
      </c>
    </row>
    <row r="366" spans="2:6" x14ac:dyDescent="0.25">
      <c r="B366" s="2" t="s">
        <v>458</v>
      </c>
      <c r="C366" s="34"/>
      <c r="D366" s="35">
        <f t="shared" si="16"/>
        <v>0</v>
      </c>
      <c r="E366" s="35">
        <f t="shared" si="17"/>
        <v>8333.3333333333339</v>
      </c>
      <c r="F366" s="35">
        <f t="shared" si="18"/>
        <v>0</v>
      </c>
    </row>
    <row r="367" spans="2:6" x14ac:dyDescent="0.25">
      <c r="B367" s="2" t="s">
        <v>459</v>
      </c>
      <c r="C367" s="34"/>
      <c r="D367" s="35">
        <f t="shared" si="16"/>
        <v>0</v>
      </c>
      <c r="E367" s="35">
        <f t="shared" si="17"/>
        <v>8333.3333333333339</v>
      </c>
      <c r="F367" s="35">
        <f t="shared" si="18"/>
        <v>0</v>
      </c>
    </row>
    <row r="368" spans="2:6" x14ac:dyDescent="0.25">
      <c r="B368" s="2" t="s">
        <v>460</v>
      </c>
      <c r="C368" s="34"/>
      <c r="D368" s="35">
        <f t="shared" si="16"/>
        <v>0</v>
      </c>
      <c r="E368" s="35">
        <f t="shared" si="17"/>
        <v>8333.3333333333339</v>
      </c>
      <c r="F368" s="35">
        <f t="shared" si="18"/>
        <v>0</v>
      </c>
    </row>
    <row r="369" spans="2:6" x14ac:dyDescent="0.25">
      <c r="B369" s="2" t="s">
        <v>461</v>
      </c>
      <c r="C369" s="34"/>
      <c r="D369" s="35">
        <f t="shared" si="16"/>
        <v>0</v>
      </c>
      <c r="E369" s="35">
        <f t="shared" si="17"/>
        <v>8333.3333333333339</v>
      </c>
      <c r="F369" s="35">
        <f t="shared" si="18"/>
        <v>0</v>
      </c>
    </row>
    <row r="370" spans="2:6" x14ac:dyDescent="0.25">
      <c r="B370" s="2" t="s">
        <v>462</v>
      </c>
      <c r="C370" s="34"/>
      <c r="D370" s="35">
        <f t="shared" si="16"/>
        <v>0</v>
      </c>
      <c r="E370" s="35">
        <f t="shared" si="17"/>
        <v>8333.3333333333339</v>
      </c>
      <c r="F370" s="35">
        <f t="shared" si="18"/>
        <v>0</v>
      </c>
    </row>
    <row r="371" spans="2:6" x14ac:dyDescent="0.25">
      <c r="B371" s="2" t="s">
        <v>463</v>
      </c>
      <c r="C371" s="34"/>
      <c r="D371" s="35">
        <f t="shared" si="16"/>
        <v>0</v>
      </c>
      <c r="E371" s="35">
        <f t="shared" si="17"/>
        <v>8333.3333333333339</v>
      </c>
      <c r="F371" s="35">
        <f t="shared" si="18"/>
        <v>0</v>
      </c>
    </row>
    <row r="372" spans="2:6" x14ac:dyDescent="0.25">
      <c r="B372" s="2" t="s">
        <v>464</v>
      </c>
      <c r="C372" s="34"/>
      <c r="D372" s="35">
        <f t="shared" si="16"/>
        <v>0</v>
      </c>
      <c r="E372" s="35">
        <f t="shared" si="17"/>
        <v>8333.3333333333339</v>
      </c>
      <c r="F372" s="35">
        <f t="shared" si="18"/>
        <v>0</v>
      </c>
    </row>
    <row r="373" spans="2:6" x14ac:dyDescent="0.25">
      <c r="B373" s="2" t="s">
        <v>465</v>
      </c>
      <c r="C373" s="34"/>
      <c r="D373" s="35">
        <f t="shared" si="16"/>
        <v>0</v>
      </c>
      <c r="E373" s="35">
        <f t="shared" si="17"/>
        <v>8333.3333333333339</v>
      </c>
      <c r="F373" s="35">
        <f t="shared" si="18"/>
        <v>0</v>
      </c>
    </row>
    <row r="374" spans="2:6" x14ac:dyDescent="0.25">
      <c r="B374" s="2" t="s">
        <v>466</v>
      </c>
      <c r="C374" s="34"/>
      <c r="D374" s="35">
        <f t="shared" si="16"/>
        <v>0</v>
      </c>
      <c r="E374" s="35">
        <f t="shared" si="17"/>
        <v>8333.3333333333339</v>
      </c>
      <c r="F374" s="35">
        <f t="shared" si="18"/>
        <v>0</v>
      </c>
    </row>
    <row r="375" spans="2:6" x14ac:dyDescent="0.25">
      <c r="B375" s="2" t="s">
        <v>467</v>
      </c>
      <c r="C375" s="34"/>
      <c r="D375" s="35">
        <f t="shared" si="16"/>
        <v>0</v>
      </c>
      <c r="E375" s="35">
        <f t="shared" si="17"/>
        <v>8333.3333333333339</v>
      </c>
      <c r="F375" s="35">
        <f t="shared" si="18"/>
        <v>0</v>
      </c>
    </row>
    <row r="376" spans="2:6" x14ac:dyDescent="0.25">
      <c r="B376" s="2" t="s">
        <v>468</v>
      </c>
      <c r="C376" s="34"/>
      <c r="D376" s="35">
        <f t="shared" si="16"/>
        <v>0</v>
      </c>
      <c r="E376" s="35">
        <f t="shared" si="17"/>
        <v>8333.3333333333339</v>
      </c>
      <c r="F376" s="35">
        <f t="shared" si="18"/>
        <v>0</v>
      </c>
    </row>
    <row r="377" spans="2:6" x14ac:dyDescent="0.25">
      <c r="B377" s="2" t="s">
        <v>469</v>
      </c>
      <c r="C377" s="34"/>
      <c r="D377" s="35">
        <f t="shared" si="16"/>
        <v>0</v>
      </c>
      <c r="E377" s="35">
        <f t="shared" si="17"/>
        <v>8333.3333333333339</v>
      </c>
      <c r="F377" s="35">
        <f t="shared" si="18"/>
        <v>0</v>
      </c>
    </row>
    <row r="378" spans="2:6" x14ac:dyDescent="0.25">
      <c r="B378" s="2" t="s">
        <v>470</v>
      </c>
      <c r="C378" s="34"/>
      <c r="D378" s="35">
        <f t="shared" si="16"/>
        <v>0</v>
      </c>
      <c r="E378" s="35">
        <f t="shared" si="17"/>
        <v>8333.3333333333339</v>
      </c>
      <c r="F378" s="35">
        <f t="shared" si="18"/>
        <v>0</v>
      </c>
    </row>
    <row r="379" spans="2:6" x14ac:dyDescent="0.25">
      <c r="B379" s="2" t="s">
        <v>471</v>
      </c>
      <c r="C379" s="34"/>
      <c r="D379" s="35">
        <f t="shared" si="16"/>
        <v>0</v>
      </c>
      <c r="E379" s="35">
        <f t="shared" si="17"/>
        <v>8333.3333333333339</v>
      </c>
      <c r="F379" s="35">
        <f t="shared" si="18"/>
        <v>0</v>
      </c>
    </row>
    <row r="380" spans="2:6" x14ac:dyDescent="0.25">
      <c r="B380" s="2" t="s">
        <v>472</v>
      </c>
      <c r="C380" s="34"/>
      <c r="D380" s="35">
        <f t="shared" si="16"/>
        <v>0</v>
      </c>
      <c r="E380" s="35">
        <f t="shared" si="17"/>
        <v>8333.3333333333339</v>
      </c>
      <c r="F380" s="35">
        <f t="shared" si="18"/>
        <v>0</v>
      </c>
    </row>
    <row r="381" spans="2:6" x14ac:dyDescent="0.25">
      <c r="B381" s="2" t="s">
        <v>473</v>
      </c>
      <c r="C381" s="34"/>
      <c r="D381" s="35">
        <f t="shared" si="16"/>
        <v>0</v>
      </c>
      <c r="E381" s="35">
        <f t="shared" si="17"/>
        <v>8333.3333333333339</v>
      </c>
      <c r="F381" s="35">
        <f t="shared" si="18"/>
        <v>0</v>
      </c>
    </row>
    <row r="382" spans="2:6" x14ac:dyDescent="0.25">
      <c r="B382" s="2" t="s">
        <v>474</v>
      </c>
      <c r="C382" s="34"/>
      <c r="D382" s="35">
        <f t="shared" si="16"/>
        <v>0</v>
      </c>
      <c r="E382" s="35">
        <f t="shared" si="17"/>
        <v>8333.3333333333339</v>
      </c>
      <c r="F382" s="35">
        <f t="shared" si="18"/>
        <v>0</v>
      </c>
    </row>
    <row r="383" spans="2:6" x14ac:dyDescent="0.25">
      <c r="B383" s="2" t="s">
        <v>475</v>
      </c>
      <c r="C383" s="34"/>
      <c r="D383" s="35">
        <f t="shared" si="16"/>
        <v>0</v>
      </c>
      <c r="E383" s="35">
        <f t="shared" si="17"/>
        <v>8333.3333333333339</v>
      </c>
      <c r="F383" s="35">
        <f t="shared" si="18"/>
        <v>0</v>
      </c>
    </row>
    <row r="384" spans="2:6" x14ac:dyDescent="0.25">
      <c r="B384" s="2" t="s">
        <v>476</v>
      </c>
      <c r="C384" s="34"/>
      <c r="D384" s="35">
        <f t="shared" si="16"/>
        <v>0</v>
      </c>
      <c r="E384" s="35">
        <f t="shared" si="17"/>
        <v>8333.3333333333339</v>
      </c>
      <c r="F384" s="35">
        <f t="shared" si="18"/>
        <v>0</v>
      </c>
    </row>
    <row r="385" spans="2:6" x14ac:dyDescent="0.25">
      <c r="B385" s="2" t="s">
        <v>477</v>
      </c>
      <c r="C385" s="34"/>
      <c r="D385" s="35">
        <f t="shared" si="16"/>
        <v>0</v>
      </c>
      <c r="E385" s="35">
        <f t="shared" si="17"/>
        <v>8333.3333333333339</v>
      </c>
      <c r="F385" s="35">
        <f t="shared" si="18"/>
        <v>0</v>
      </c>
    </row>
    <row r="386" spans="2:6" x14ac:dyDescent="0.25">
      <c r="B386" s="2" t="s">
        <v>478</v>
      </c>
      <c r="C386" s="34"/>
      <c r="D386" s="35">
        <f t="shared" si="16"/>
        <v>0</v>
      </c>
      <c r="E386" s="35">
        <f t="shared" si="17"/>
        <v>8333.3333333333339</v>
      </c>
      <c r="F386" s="35">
        <f t="shared" si="18"/>
        <v>0</v>
      </c>
    </row>
    <row r="387" spans="2:6" x14ac:dyDescent="0.25">
      <c r="B387" s="2" t="s">
        <v>479</v>
      </c>
      <c r="C387" s="34"/>
      <c r="D387" s="35">
        <f t="shared" si="16"/>
        <v>0</v>
      </c>
      <c r="E387" s="35">
        <f t="shared" si="17"/>
        <v>8333.3333333333339</v>
      </c>
      <c r="F387" s="35">
        <f t="shared" si="18"/>
        <v>0</v>
      </c>
    </row>
    <row r="388" spans="2:6" x14ac:dyDescent="0.25">
      <c r="B388" s="2" t="s">
        <v>480</v>
      </c>
      <c r="C388" s="34"/>
      <c r="D388" s="35">
        <f t="shared" si="16"/>
        <v>0</v>
      </c>
      <c r="E388" s="35">
        <f t="shared" si="17"/>
        <v>8333.3333333333339</v>
      </c>
      <c r="F388" s="35">
        <f t="shared" si="18"/>
        <v>0</v>
      </c>
    </row>
    <row r="389" spans="2:6" x14ac:dyDescent="0.25">
      <c r="B389" s="2" t="s">
        <v>481</v>
      </c>
      <c r="C389" s="34"/>
      <c r="D389" s="35">
        <f t="shared" si="16"/>
        <v>0</v>
      </c>
      <c r="E389" s="35">
        <f t="shared" si="17"/>
        <v>8333.3333333333339</v>
      </c>
      <c r="F389" s="35">
        <f t="shared" si="18"/>
        <v>0</v>
      </c>
    </row>
    <row r="390" spans="2:6" x14ac:dyDescent="0.25">
      <c r="B390" s="2" t="s">
        <v>482</v>
      </c>
      <c r="C390" s="34"/>
      <c r="D390" s="35">
        <f t="shared" si="16"/>
        <v>0</v>
      </c>
      <c r="E390" s="35">
        <f t="shared" si="17"/>
        <v>8333.3333333333339</v>
      </c>
      <c r="F390" s="35">
        <f t="shared" si="18"/>
        <v>0</v>
      </c>
    </row>
    <row r="391" spans="2:6" x14ac:dyDescent="0.25">
      <c r="B391" s="2" t="s">
        <v>483</v>
      </c>
      <c r="C391" s="34"/>
      <c r="D391" s="35">
        <f t="shared" si="16"/>
        <v>0</v>
      </c>
      <c r="E391" s="35">
        <f t="shared" si="17"/>
        <v>8333.3333333333339</v>
      </c>
      <c r="F391" s="35">
        <f t="shared" si="18"/>
        <v>0</v>
      </c>
    </row>
    <row r="392" spans="2:6" x14ac:dyDescent="0.25">
      <c r="B392" s="2" t="s">
        <v>484</v>
      </c>
      <c r="C392" s="34"/>
      <c r="D392" s="35">
        <f t="shared" si="16"/>
        <v>0</v>
      </c>
      <c r="E392" s="35">
        <f t="shared" si="17"/>
        <v>8333.3333333333339</v>
      </c>
      <c r="F392" s="35">
        <f t="shared" si="18"/>
        <v>0</v>
      </c>
    </row>
    <row r="393" spans="2:6" x14ac:dyDescent="0.25">
      <c r="B393" s="2" t="s">
        <v>485</v>
      </c>
      <c r="C393" s="34"/>
      <c r="D393" s="35">
        <f t="shared" si="16"/>
        <v>0</v>
      </c>
      <c r="E393" s="35">
        <f t="shared" si="17"/>
        <v>8333.3333333333339</v>
      </c>
      <c r="F393" s="35">
        <f t="shared" si="18"/>
        <v>0</v>
      </c>
    </row>
    <row r="394" spans="2:6" x14ac:dyDescent="0.25">
      <c r="B394" s="2" t="s">
        <v>486</v>
      </c>
      <c r="C394" s="34"/>
      <c r="D394" s="35">
        <f t="shared" si="16"/>
        <v>0</v>
      </c>
      <c r="E394" s="35">
        <f t="shared" si="17"/>
        <v>8333.3333333333339</v>
      </c>
      <c r="F394" s="35">
        <f t="shared" si="18"/>
        <v>0</v>
      </c>
    </row>
    <row r="395" spans="2:6" x14ac:dyDescent="0.25">
      <c r="B395" s="2" t="s">
        <v>487</v>
      </c>
      <c r="C395" s="34"/>
      <c r="D395" s="35">
        <f t="shared" si="16"/>
        <v>0</v>
      </c>
      <c r="E395" s="35">
        <f t="shared" si="17"/>
        <v>8333.3333333333339</v>
      </c>
      <c r="F395" s="35">
        <f t="shared" si="18"/>
        <v>0</v>
      </c>
    </row>
    <row r="396" spans="2:6" x14ac:dyDescent="0.25">
      <c r="B396" s="2" t="s">
        <v>488</v>
      </c>
      <c r="C396" s="34"/>
      <c r="D396" s="35">
        <f t="shared" si="16"/>
        <v>0</v>
      </c>
      <c r="E396" s="35">
        <f t="shared" si="17"/>
        <v>8333.3333333333339</v>
      </c>
      <c r="F396" s="35">
        <f t="shared" si="18"/>
        <v>0</v>
      </c>
    </row>
    <row r="397" spans="2:6" x14ac:dyDescent="0.25">
      <c r="B397" s="2" t="s">
        <v>489</v>
      </c>
      <c r="C397" s="34"/>
      <c r="D397" s="35">
        <f t="shared" si="16"/>
        <v>0</v>
      </c>
      <c r="E397" s="35">
        <f t="shared" si="17"/>
        <v>8333.3333333333339</v>
      </c>
      <c r="F397" s="35">
        <f t="shared" si="18"/>
        <v>0</v>
      </c>
    </row>
    <row r="398" spans="2:6" x14ac:dyDescent="0.25">
      <c r="B398" s="2" t="s">
        <v>490</v>
      </c>
      <c r="C398" s="34"/>
      <c r="D398" s="35">
        <f t="shared" si="16"/>
        <v>0</v>
      </c>
      <c r="E398" s="35">
        <f t="shared" si="17"/>
        <v>8333.3333333333339</v>
      </c>
      <c r="F398" s="35">
        <f t="shared" si="18"/>
        <v>0</v>
      </c>
    </row>
    <row r="399" spans="2:6" x14ac:dyDescent="0.25">
      <c r="B399" s="2" t="s">
        <v>491</v>
      </c>
      <c r="C399" s="34"/>
      <c r="D399" s="35">
        <f t="shared" si="16"/>
        <v>0</v>
      </c>
      <c r="E399" s="35">
        <f t="shared" si="17"/>
        <v>8333.3333333333339</v>
      </c>
      <c r="F399" s="35">
        <f t="shared" si="18"/>
        <v>0</v>
      </c>
    </row>
    <row r="400" spans="2:6" x14ac:dyDescent="0.25">
      <c r="B400" s="2" t="s">
        <v>492</v>
      </c>
      <c r="C400" s="34"/>
      <c r="D400" s="35">
        <f t="shared" si="16"/>
        <v>0</v>
      </c>
      <c r="E400" s="35">
        <f t="shared" si="17"/>
        <v>8333.3333333333339</v>
      </c>
      <c r="F400" s="35">
        <f t="shared" si="18"/>
        <v>0</v>
      </c>
    </row>
    <row r="401" spans="2:6" x14ac:dyDescent="0.25">
      <c r="B401" s="2" t="s">
        <v>493</v>
      </c>
      <c r="C401" s="34"/>
      <c r="D401" s="35">
        <f t="shared" si="16"/>
        <v>0</v>
      </c>
      <c r="E401" s="35">
        <f t="shared" si="17"/>
        <v>8333.3333333333339</v>
      </c>
      <c r="F401" s="35">
        <f t="shared" si="18"/>
        <v>0</v>
      </c>
    </row>
    <row r="402" spans="2:6" x14ac:dyDescent="0.25">
      <c r="B402" s="2" t="s">
        <v>494</v>
      </c>
      <c r="C402" s="34"/>
      <c r="D402" s="35">
        <f t="shared" si="16"/>
        <v>0</v>
      </c>
      <c r="E402" s="35">
        <f t="shared" si="17"/>
        <v>8333.3333333333339</v>
      </c>
      <c r="F402" s="35">
        <f t="shared" si="18"/>
        <v>0</v>
      </c>
    </row>
    <row r="403" spans="2:6" x14ac:dyDescent="0.25">
      <c r="B403" s="2" t="s">
        <v>495</v>
      </c>
      <c r="C403" s="34"/>
      <c r="D403" s="35">
        <f t="shared" si="16"/>
        <v>0</v>
      </c>
      <c r="E403" s="35">
        <f t="shared" si="17"/>
        <v>8333.3333333333339</v>
      </c>
      <c r="F403" s="35">
        <f t="shared" si="18"/>
        <v>0</v>
      </c>
    </row>
    <row r="404" spans="2:6" x14ac:dyDescent="0.25">
      <c r="B404" s="2" t="s">
        <v>496</v>
      </c>
      <c r="C404" s="34"/>
      <c r="D404" s="35">
        <f t="shared" si="16"/>
        <v>0</v>
      </c>
      <c r="E404" s="35">
        <f t="shared" si="17"/>
        <v>8333.3333333333339</v>
      </c>
      <c r="F404" s="35">
        <f t="shared" si="18"/>
        <v>0</v>
      </c>
    </row>
    <row r="405" spans="2:6" x14ac:dyDescent="0.25">
      <c r="B405" s="2" t="s">
        <v>497</v>
      </c>
      <c r="C405" s="34"/>
      <c r="D405" s="35">
        <f t="shared" si="16"/>
        <v>0</v>
      </c>
      <c r="E405" s="35">
        <f t="shared" si="17"/>
        <v>8333.3333333333339</v>
      </c>
      <c r="F405" s="35">
        <f t="shared" si="18"/>
        <v>0</v>
      </c>
    </row>
    <row r="406" spans="2:6" x14ac:dyDescent="0.25">
      <c r="B406" s="2" t="s">
        <v>498</v>
      </c>
      <c r="C406" s="34"/>
      <c r="D406" s="35">
        <f t="shared" ref="D406:D469" si="19">+C406/12</f>
        <v>0</v>
      </c>
      <c r="E406" s="35">
        <f t="shared" ref="E406:E469" si="20">100000/12</f>
        <v>8333.3333333333339</v>
      </c>
      <c r="F406" s="35">
        <f t="shared" si="18"/>
        <v>0</v>
      </c>
    </row>
    <row r="407" spans="2:6" x14ac:dyDescent="0.25">
      <c r="B407" s="2" t="s">
        <v>499</v>
      </c>
      <c r="C407" s="34"/>
      <c r="D407" s="35">
        <f t="shared" si="19"/>
        <v>0</v>
      </c>
      <c r="E407" s="35">
        <f t="shared" si="20"/>
        <v>8333.3333333333339</v>
      </c>
      <c r="F407" s="35">
        <f t="shared" ref="F407:F470" si="21">IF(D407&gt;E407,E407-D407,0)</f>
        <v>0</v>
      </c>
    </row>
    <row r="408" spans="2:6" x14ac:dyDescent="0.25">
      <c r="B408" s="2" t="s">
        <v>500</v>
      </c>
      <c r="C408" s="34"/>
      <c r="D408" s="35">
        <f t="shared" si="19"/>
        <v>0</v>
      </c>
      <c r="E408" s="35">
        <f t="shared" si="20"/>
        <v>8333.3333333333339</v>
      </c>
      <c r="F408" s="35">
        <f t="shared" si="21"/>
        <v>0</v>
      </c>
    </row>
    <row r="409" spans="2:6" x14ac:dyDescent="0.25">
      <c r="B409" s="2" t="s">
        <v>501</v>
      </c>
      <c r="C409" s="34"/>
      <c r="D409" s="35">
        <f t="shared" si="19"/>
        <v>0</v>
      </c>
      <c r="E409" s="35">
        <f t="shared" si="20"/>
        <v>8333.3333333333339</v>
      </c>
      <c r="F409" s="35">
        <f t="shared" si="21"/>
        <v>0</v>
      </c>
    </row>
    <row r="410" spans="2:6" x14ac:dyDescent="0.25">
      <c r="B410" s="2" t="s">
        <v>502</v>
      </c>
      <c r="C410" s="34"/>
      <c r="D410" s="35">
        <f t="shared" si="19"/>
        <v>0</v>
      </c>
      <c r="E410" s="35">
        <f t="shared" si="20"/>
        <v>8333.3333333333339</v>
      </c>
      <c r="F410" s="35">
        <f t="shared" si="21"/>
        <v>0</v>
      </c>
    </row>
    <row r="411" spans="2:6" x14ac:dyDescent="0.25">
      <c r="B411" s="2" t="s">
        <v>503</v>
      </c>
      <c r="C411" s="34"/>
      <c r="D411" s="35">
        <f t="shared" si="19"/>
        <v>0</v>
      </c>
      <c r="E411" s="35">
        <f t="shared" si="20"/>
        <v>8333.3333333333339</v>
      </c>
      <c r="F411" s="35">
        <f t="shared" si="21"/>
        <v>0</v>
      </c>
    </row>
    <row r="412" spans="2:6" x14ac:dyDescent="0.25">
      <c r="B412" s="2" t="s">
        <v>504</v>
      </c>
      <c r="C412" s="34"/>
      <c r="D412" s="35">
        <f t="shared" si="19"/>
        <v>0</v>
      </c>
      <c r="E412" s="35">
        <f t="shared" si="20"/>
        <v>8333.3333333333339</v>
      </c>
      <c r="F412" s="35">
        <f t="shared" si="21"/>
        <v>0</v>
      </c>
    </row>
    <row r="413" spans="2:6" x14ac:dyDescent="0.25">
      <c r="B413" s="2" t="s">
        <v>505</v>
      </c>
      <c r="C413" s="34"/>
      <c r="D413" s="35">
        <f t="shared" si="19"/>
        <v>0</v>
      </c>
      <c r="E413" s="35">
        <f t="shared" si="20"/>
        <v>8333.3333333333339</v>
      </c>
      <c r="F413" s="35">
        <f t="shared" si="21"/>
        <v>0</v>
      </c>
    </row>
    <row r="414" spans="2:6" x14ac:dyDescent="0.25">
      <c r="B414" s="2" t="s">
        <v>506</v>
      </c>
      <c r="C414" s="34"/>
      <c r="D414" s="35">
        <f t="shared" si="19"/>
        <v>0</v>
      </c>
      <c r="E414" s="35">
        <f t="shared" si="20"/>
        <v>8333.3333333333339</v>
      </c>
      <c r="F414" s="35">
        <f t="shared" si="21"/>
        <v>0</v>
      </c>
    </row>
    <row r="415" spans="2:6" x14ac:dyDescent="0.25">
      <c r="B415" s="2" t="s">
        <v>507</v>
      </c>
      <c r="C415" s="34"/>
      <c r="D415" s="35">
        <f t="shared" si="19"/>
        <v>0</v>
      </c>
      <c r="E415" s="35">
        <f t="shared" si="20"/>
        <v>8333.3333333333339</v>
      </c>
      <c r="F415" s="35">
        <f t="shared" si="21"/>
        <v>0</v>
      </c>
    </row>
    <row r="416" spans="2:6" x14ac:dyDescent="0.25">
      <c r="B416" s="2" t="s">
        <v>508</v>
      </c>
      <c r="C416" s="34"/>
      <c r="D416" s="35">
        <f t="shared" si="19"/>
        <v>0</v>
      </c>
      <c r="E416" s="35">
        <f t="shared" si="20"/>
        <v>8333.3333333333339</v>
      </c>
      <c r="F416" s="35">
        <f t="shared" si="21"/>
        <v>0</v>
      </c>
    </row>
    <row r="417" spans="2:6" x14ac:dyDescent="0.25">
      <c r="B417" s="2" t="s">
        <v>509</v>
      </c>
      <c r="C417" s="34"/>
      <c r="D417" s="35">
        <f t="shared" si="19"/>
        <v>0</v>
      </c>
      <c r="E417" s="35">
        <f t="shared" si="20"/>
        <v>8333.3333333333339</v>
      </c>
      <c r="F417" s="35">
        <f t="shared" si="21"/>
        <v>0</v>
      </c>
    </row>
    <row r="418" spans="2:6" x14ac:dyDescent="0.25">
      <c r="B418" s="2" t="s">
        <v>510</v>
      </c>
      <c r="C418" s="34"/>
      <c r="D418" s="35">
        <f t="shared" si="19"/>
        <v>0</v>
      </c>
      <c r="E418" s="35">
        <f t="shared" si="20"/>
        <v>8333.3333333333339</v>
      </c>
      <c r="F418" s="35">
        <f t="shared" si="21"/>
        <v>0</v>
      </c>
    </row>
    <row r="419" spans="2:6" x14ac:dyDescent="0.25">
      <c r="B419" s="2" t="s">
        <v>511</v>
      </c>
      <c r="C419" s="34"/>
      <c r="D419" s="35">
        <f t="shared" si="19"/>
        <v>0</v>
      </c>
      <c r="E419" s="35">
        <f t="shared" si="20"/>
        <v>8333.3333333333339</v>
      </c>
      <c r="F419" s="35">
        <f t="shared" si="21"/>
        <v>0</v>
      </c>
    </row>
    <row r="420" spans="2:6" x14ac:dyDescent="0.25">
      <c r="B420" s="2" t="s">
        <v>512</v>
      </c>
      <c r="C420" s="34"/>
      <c r="D420" s="35">
        <f t="shared" si="19"/>
        <v>0</v>
      </c>
      <c r="E420" s="35">
        <f t="shared" si="20"/>
        <v>8333.3333333333339</v>
      </c>
      <c r="F420" s="35">
        <f t="shared" si="21"/>
        <v>0</v>
      </c>
    </row>
    <row r="421" spans="2:6" x14ac:dyDescent="0.25">
      <c r="B421" s="2" t="s">
        <v>513</v>
      </c>
      <c r="C421" s="34"/>
      <c r="D421" s="35">
        <f t="shared" si="19"/>
        <v>0</v>
      </c>
      <c r="E421" s="35">
        <f t="shared" si="20"/>
        <v>8333.3333333333339</v>
      </c>
      <c r="F421" s="35">
        <f t="shared" si="21"/>
        <v>0</v>
      </c>
    </row>
    <row r="422" spans="2:6" x14ac:dyDescent="0.25">
      <c r="B422" s="2" t="s">
        <v>514</v>
      </c>
      <c r="C422" s="34"/>
      <c r="D422" s="35">
        <f t="shared" si="19"/>
        <v>0</v>
      </c>
      <c r="E422" s="35">
        <f t="shared" si="20"/>
        <v>8333.3333333333339</v>
      </c>
      <c r="F422" s="35">
        <f t="shared" si="21"/>
        <v>0</v>
      </c>
    </row>
    <row r="423" spans="2:6" x14ac:dyDescent="0.25">
      <c r="B423" s="2" t="s">
        <v>515</v>
      </c>
      <c r="C423" s="34"/>
      <c r="D423" s="35">
        <f t="shared" si="19"/>
        <v>0</v>
      </c>
      <c r="E423" s="35">
        <f t="shared" si="20"/>
        <v>8333.3333333333339</v>
      </c>
      <c r="F423" s="35">
        <f t="shared" si="21"/>
        <v>0</v>
      </c>
    </row>
    <row r="424" spans="2:6" x14ac:dyDescent="0.25">
      <c r="B424" s="2" t="s">
        <v>516</v>
      </c>
      <c r="C424" s="34"/>
      <c r="D424" s="35">
        <f t="shared" si="19"/>
        <v>0</v>
      </c>
      <c r="E424" s="35">
        <f t="shared" si="20"/>
        <v>8333.3333333333339</v>
      </c>
      <c r="F424" s="35">
        <f t="shared" si="21"/>
        <v>0</v>
      </c>
    </row>
    <row r="425" spans="2:6" x14ac:dyDescent="0.25">
      <c r="B425" s="2" t="s">
        <v>517</v>
      </c>
      <c r="C425" s="34"/>
      <c r="D425" s="35">
        <f t="shared" si="19"/>
        <v>0</v>
      </c>
      <c r="E425" s="35">
        <f t="shared" si="20"/>
        <v>8333.3333333333339</v>
      </c>
      <c r="F425" s="35">
        <f t="shared" si="21"/>
        <v>0</v>
      </c>
    </row>
    <row r="426" spans="2:6" x14ac:dyDescent="0.25">
      <c r="B426" s="2" t="s">
        <v>518</v>
      </c>
      <c r="C426" s="34"/>
      <c r="D426" s="35">
        <f t="shared" si="19"/>
        <v>0</v>
      </c>
      <c r="E426" s="35">
        <f t="shared" si="20"/>
        <v>8333.3333333333339</v>
      </c>
      <c r="F426" s="35">
        <f t="shared" si="21"/>
        <v>0</v>
      </c>
    </row>
    <row r="427" spans="2:6" x14ac:dyDescent="0.25">
      <c r="B427" s="2" t="s">
        <v>519</v>
      </c>
      <c r="C427" s="34"/>
      <c r="D427" s="35">
        <f t="shared" si="19"/>
        <v>0</v>
      </c>
      <c r="E427" s="35">
        <f t="shared" si="20"/>
        <v>8333.3333333333339</v>
      </c>
      <c r="F427" s="35">
        <f t="shared" si="21"/>
        <v>0</v>
      </c>
    </row>
    <row r="428" spans="2:6" x14ac:dyDescent="0.25">
      <c r="B428" s="2" t="s">
        <v>520</v>
      </c>
      <c r="C428" s="34"/>
      <c r="D428" s="35">
        <f t="shared" si="19"/>
        <v>0</v>
      </c>
      <c r="E428" s="35">
        <f t="shared" si="20"/>
        <v>8333.3333333333339</v>
      </c>
      <c r="F428" s="35">
        <f t="shared" si="21"/>
        <v>0</v>
      </c>
    </row>
    <row r="429" spans="2:6" x14ac:dyDescent="0.25">
      <c r="B429" s="2" t="s">
        <v>521</v>
      </c>
      <c r="C429" s="34"/>
      <c r="D429" s="35">
        <f t="shared" si="19"/>
        <v>0</v>
      </c>
      <c r="E429" s="35">
        <f t="shared" si="20"/>
        <v>8333.3333333333339</v>
      </c>
      <c r="F429" s="35">
        <f t="shared" si="21"/>
        <v>0</v>
      </c>
    </row>
    <row r="430" spans="2:6" x14ac:dyDescent="0.25">
      <c r="B430" s="2" t="s">
        <v>522</v>
      </c>
      <c r="C430" s="34"/>
      <c r="D430" s="35">
        <f t="shared" si="19"/>
        <v>0</v>
      </c>
      <c r="E430" s="35">
        <f t="shared" si="20"/>
        <v>8333.3333333333339</v>
      </c>
      <c r="F430" s="35">
        <f t="shared" si="21"/>
        <v>0</v>
      </c>
    </row>
    <row r="431" spans="2:6" x14ac:dyDescent="0.25">
      <c r="B431" s="2" t="s">
        <v>523</v>
      </c>
      <c r="C431" s="34"/>
      <c r="D431" s="35">
        <f t="shared" si="19"/>
        <v>0</v>
      </c>
      <c r="E431" s="35">
        <f t="shared" si="20"/>
        <v>8333.3333333333339</v>
      </c>
      <c r="F431" s="35">
        <f t="shared" si="21"/>
        <v>0</v>
      </c>
    </row>
    <row r="432" spans="2:6" x14ac:dyDescent="0.25">
      <c r="B432" s="2" t="s">
        <v>524</v>
      </c>
      <c r="C432" s="34"/>
      <c r="D432" s="35">
        <f t="shared" si="19"/>
        <v>0</v>
      </c>
      <c r="E432" s="35">
        <f t="shared" si="20"/>
        <v>8333.3333333333339</v>
      </c>
      <c r="F432" s="35">
        <f t="shared" si="21"/>
        <v>0</v>
      </c>
    </row>
    <row r="433" spans="2:6" x14ac:dyDescent="0.25">
      <c r="B433" s="2" t="s">
        <v>525</v>
      </c>
      <c r="C433" s="34"/>
      <c r="D433" s="35">
        <f t="shared" si="19"/>
        <v>0</v>
      </c>
      <c r="E433" s="35">
        <f t="shared" si="20"/>
        <v>8333.3333333333339</v>
      </c>
      <c r="F433" s="35">
        <f t="shared" si="21"/>
        <v>0</v>
      </c>
    </row>
    <row r="434" spans="2:6" x14ac:dyDescent="0.25">
      <c r="B434" s="2" t="s">
        <v>526</v>
      </c>
      <c r="C434" s="34"/>
      <c r="D434" s="35">
        <f t="shared" si="19"/>
        <v>0</v>
      </c>
      <c r="E434" s="35">
        <f t="shared" si="20"/>
        <v>8333.3333333333339</v>
      </c>
      <c r="F434" s="35">
        <f t="shared" si="21"/>
        <v>0</v>
      </c>
    </row>
    <row r="435" spans="2:6" x14ac:dyDescent="0.25">
      <c r="B435" s="2" t="s">
        <v>527</v>
      </c>
      <c r="C435" s="34"/>
      <c r="D435" s="35">
        <f t="shared" si="19"/>
        <v>0</v>
      </c>
      <c r="E435" s="35">
        <f t="shared" si="20"/>
        <v>8333.3333333333339</v>
      </c>
      <c r="F435" s="35">
        <f t="shared" si="21"/>
        <v>0</v>
      </c>
    </row>
    <row r="436" spans="2:6" x14ac:dyDescent="0.25">
      <c r="B436" s="2" t="s">
        <v>528</v>
      </c>
      <c r="C436" s="34"/>
      <c r="D436" s="35">
        <f t="shared" si="19"/>
        <v>0</v>
      </c>
      <c r="E436" s="35">
        <f t="shared" si="20"/>
        <v>8333.3333333333339</v>
      </c>
      <c r="F436" s="35">
        <f t="shared" si="21"/>
        <v>0</v>
      </c>
    </row>
    <row r="437" spans="2:6" x14ac:dyDescent="0.25">
      <c r="B437" s="2" t="s">
        <v>529</v>
      </c>
      <c r="C437" s="34"/>
      <c r="D437" s="35">
        <f t="shared" si="19"/>
        <v>0</v>
      </c>
      <c r="E437" s="35">
        <f t="shared" si="20"/>
        <v>8333.3333333333339</v>
      </c>
      <c r="F437" s="35">
        <f t="shared" si="21"/>
        <v>0</v>
      </c>
    </row>
    <row r="438" spans="2:6" x14ac:dyDescent="0.25">
      <c r="B438" s="2" t="s">
        <v>530</v>
      </c>
      <c r="C438" s="34"/>
      <c r="D438" s="35">
        <f t="shared" si="19"/>
        <v>0</v>
      </c>
      <c r="E438" s="35">
        <f t="shared" si="20"/>
        <v>8333.3333333333339</v>
      </c>
      <c r="F438" s="35">
        <f t="shared" si="21"/>
        <v>0</v>
      </c>
    </row>
    <row r="439" spans="2:6" x14ac:dyDescent="0.25">
      <c r="B439" s="2" t="s">
        <v>531</v>
      </c>
      <c r="C439" s="34"/>
      <c r="D439" s="35">
        <f t="shared" si="19"/>
        <v>0</v>
      </c>
      <c r="E439" s="35">
        <f t="shared" si="20"/>
        <v>8333.3333333333339</v>
      </c>
      <c r="F439" s="35">
        <f t="shared" si="21"/>
        <v>0</v>
      </c>
    </row>
    <row r="440" spans="2:6" x14ac:dyDescent="0.25">
      <c r="B440" s="2" t="s">
        <v>532</v>
      </c>
      <c r="C440" s="34"/>
      <c r="D440" s="35">
        <f t="shared" si="19"/>
        <v>0</v>
      </c>
      <c r="E440" s="35">
        <f t="shared" si="20"/>
        <v>8333.3333333333339</v>
      </c>
      <c r="F440" s="35">
        <f t="shared" si="21"/>
        <v>0</v>
      </c>
    </row>
    <row r="441" spans="2:6" x14ac:dyDescent="0.25">
      <c r="B441" s="2" t="s">
        <v>533</v>
      </c>
      <c r="C441" s="34"/>
      <c r="D441" s="35">
        <f t="shared" si="19"/>
        <v>0</v>
      </c>
      <c r="E441" s="35">
        <f t="shared" si="20"/>
        <v>8333.3333333333339</v>
      </c>
      <c r="F441" s="35">
        <f t="shared" si="21"/>
        <v>0</v>
      </c>
    </row>
    <row r="442" spans="2:6" x14ac:dyDescent="0.25">
      <c r="B442" s="2" t="s">
        <v>534</v>
      </c>
      <c r="C442" s="34"/>
      <c r="D442" s="35">
        <f t="shared" si="19"/>
        <v>0</v>
      </c>
      <c r="E442" s="35">
        <f t="shared" si="20"/>
        <v>8333.3333333333339</v>
      </c>
      <c r="F442" s="35">
        <f t="shared" si="21"/>
        <v>0</v>
      </c>
    </row>
    <row r="443" spans="2:6" x14ac:dyDescent="0.25">
      <c r="B443" s="2" t="s">
        <v>535</v>
      </c>
      <c r="C443" s="34"/>
      <c r="D443" s="35">
        <f t="shared" si="19"/>
        <v>0</v>
      </c>
      <c r="E443" s="35">
        <f t="shared" si="20"/>
        <v>8333.3333333333339</v>
      </c>
      <c r="F443" s="35">
        <f t="shared" si="21"/>
        <v>0</v>
      </c>
    </row>
    <row r="444" spans="2:6" x14ac:dyDescent="0.25">
      <c r="B444" s="2" t="s">
        <v>536</v>
      </c>
      <c r="C444" s="34"/>
      <c r="D444" s="35">
        <f t="shared" si="19"/>
        <v>0</v>
      </c>
      <c r="E444" s="35">
        <f t="shared" si="20"/>
        <v>8333.3333333333339</v>
      </c>
      <c r="F444" s="35">
        <f t="shared" si="21"/>
        <v>0</v>
      </c>
    </row>
    <row r="445" spans="2:6" x14ac:dyDescent="0.25">
      <c r="B445" s="2" t="s">
        <v>537</v>
      </c>
      <c r="C445" s="34"/>
      <c r="D445" s="35">
        <f t="shared" si="19"/>
        <v>0</v>
      </c>
      <c r="E445" s="35">
        <f t="shared" si="20"/>
        <v>8333.3333333333339</v>
      </c>
      <c r="F445" s="35">
        <f t="shared" si="21"/>
        <v>0</v>
      </c>
    </row>
    <row r="446" spans="2:6" x14ac:dyDescent="0.25">
      <c r="B446" s="2" t="s">
        <v>538</v>
      </c>
      <c r="C446" s="34"/>
      <c r="D446" s="35">
        <f t="shared" si="19"/>
        <v>0</v>
      </c>
      <c r="E446" s="35">
        <f t="shared" si="20"/>
        <v>8333.3333333333339</v>
      </c>
      <c r="F446" s="35">
        <f t="shared" si="21"/>
        <v>0</v>
      </c>
    </row>
    <row r="447" spans="2:6" x14ac:dyDescent="0.25">
      <c r="B447" s="2" t="s">
        <v>539</v>
      </c>
      <c r="C447" s="34"/>
      <c r="D447" s="35">
        <f t="shared" si="19"/>
        <v>0</v>
      </c>
      <c r="E447" s="35">
        <f t="shared" si="20"/>
        <v>8333.3333333333339</v>
      </c>
      <c r="F447" s="35">
        <f t="shared" si="21"/>
        <v>0</v>
      </c>
    </row>
    <row r="448" spans="2:6" x14ac:dyDescent="0.25">
      <c r="B448" s="2" t="s">
        <v>540</v>
      </c>
      <c r="C448" s="34"/>
      <c r="D448" s="35">
        <f t="shared" si="19"/>
        <v>0</v>
      </c>
      <c r="E448" s="35">
        <f t="shared" si="20"/>
        <v>8333.3333333333339</v>
      </c>
      <c r="F448" s="35">
        <f t="shared" si="21"/>
        <v>0</v>
      </c>
    </row>
    <row r="449" spans="2:6" x14ac:dyDescent="0.25">
      <c r="B449" s="2" t="s">
        <v>541</v>
      </c>
      <c r="C449" s="34"/>
      <c r="D449" s="35">
        <f t="shared" si="19"/>
        <v>0</v>
      </c>
      <c r="E449" s="35">
        <f t="shared" si="20"/>
        <v>8333.3333333333339</v>
      </c>
      <c r="F449" s="35">
        <f t="shared" si="21"/>
        <v>0</v>
      </c>
    </row>
    <row r="450" spans="2:6" x14ac:dyDescent="0.25">
      <c r="B450" s="2" t="s">
        <v>542</v>
      </c>
      <c r="C450" s="34"/>
      <c r="D450" s="35">
        <f t="shared" si="19"/>
        <v>0</v>
      </c>
      <c r="E450" s="35">
        <f t="shared" si="20"/>
        <v>8333.3333333333339</v>
      </c>
      <c r="F450" s="35">
        <f t="shared" si="21"/>
        <v>0</v>
      </c>
    </row>
    <row r="451" spans="2:6" x14ac:dyDescent="0.25">
      <c r="B451" s="2" t="s">
        <v>543</v>
      </c>
      <c r="C451" s="34"/>
      <c r="D451" s="35">
        <f t="shared" si="19"/>
        <v>0</v>
      </c>
      <c r="E451" s="35">
        <f t="shared" si="20"/>
        <v>8333.3333333333339</v>
      </c>
      <c r="F451" s="35">
        <f t="shared" si="21"/>
        <v>0</v>
      </c>
    </row>
    <row r="452" spans="2:6" x14ac:dyDescent="0.25">
      <c r="B452" s="2" t="s">
        <v>544</v>
      </c>
      <c r="C452" s="34"/>
      <c r="D452" s="35">
        <f t="shared" si="19"/>
        <v>0</v>
      </c>
      <c r="E452" s="35">
        <f t="shared" si="20"/>
        <v>8333.3333333333339</v>
      </c>
      <c r="F452" s="35">
        <f t="shared" si="21"/>
        <v>0</v>
      </c>
    </row>
    <row r="453" spans="2:6" x14ac:dyDescent="0.25">
      <c r="B453" s="2" t="s">
        <v>545</v>
      </c>
      <c r="C453" s="34"/>
      <c r="D453" s="35">
        <f t="shared" si="19"/>
        <v>0</v>
      </c>
      <c r="E453" s="35">
        <f t="shared" si="20"/>
        <v>8333.3333333333339</v>
      </c>
      <c r="F453" s="35">
        <f t="shared" si="21"/>
        <v>0</v>
      </c>
    </row>
    <row r="454" spans="2:6" x14ac:dyDescent="0.25">
      <c r="B454" s="2" t="s">
        <v>546</v>
      </c>
      <c r="C454" s="34"/>
      <c r="D454" s="35">
        <f t="shared" si="19"/>
        <v>0</v>
      </c>
      <c r="E454" s="35">
        <f t="shared" si="20"/>
        <v>8333.3333333333339</v>
      </c>
      <c r="F454" s="35">
        <f t="shared" si="21"/>
        <v>0</v>
      </c>
    </row>
    <row r="455" spans="2:6" x14ac:dyDescent="0.25">
      <c r="B455" s="2" t="s">
        <v>547</v>
      </c>
      <c r="C455" s="34"/>
      <c r="D455" s="35">
        <f t="shared" si="19"/>
        <v>0</v>
      </c>
      <c r="E455" s="35">
        <f t="shared" si="20"/>
        <v>8333.3333333333339</v>
      </c>
      <c r="F455" s="35">
        <f t="shared" si="21"/>
        <v>0</v>
      </c>
    </row>
    <row r="456" spans="2:6" x14ac:dyDescent="0.25">
      <c r="B456" s="2" t="s">
        <v>548</v>
      </c>
      <c r="C456" s="34"/>
      <c r="D456" s="35">
        <f t="shared" si="19"/>
        <v>0</v>
      </c>
      <c r="E456" s="35">
        <f t="shared" si="20"/>
        <v>8333.3333333333339</v>
      </c>
      <c r="F456" s="35">
        <f t="shared" si="21"/>
        <v>0</v>
      </c>
    </row>
    <row r="457" spans="2:6" x14ac:dyDescent="0.25">
      <c r="B457" s="2" t="s">
        <v>549</v>
      </c>
      <c r="C457" s="34"/>
      <c r="D457" s="35">
        <f t="shared" si="19"/>
        <v>0</v>
      </c>
      <c r="E457" s="35">
        <f t="shared" si="20"/>
        <v>8333.3333333333339</v>
      </c>
      <c r="F457" s="35">
        <f t="shared" si="21"/>
        <v>0</v>
      </c>
    </row>
    <row r="458" spans="2:6" x14ac:dyDescent="0.25">
      <c r="B458" s="2" t="s">
        <v>550</v>
      </c>
      <c r="C458" s="34"/>
      <c r="D458" s="35">
        <f t="shared" si="19"/>
        <v>0</v>
      </c>
      <c r="E458" s="35">
        <f t="shared" si="20"/>
        <v>8333.3333333333339</v>
      </c>
      <c r="F458" s="35">
        <f t="shared" si="21"/>
        <v>0</v>
      </c>
    </row>
    <row r="459" spans="2:6" x14ac:dyDescent="0.25">
      <c r="B459" s="2" t="s">
        <v>551</v>
      </c>
      <c r="C459" s="34"/>
      <c r="D459" s="35">
        <f t="shared" si="19"/>
        <v>0</v>
      </c>
      <c r="E459" s="35">
        <f t="shared" si="20"/>
        <v>8333.3333333333339</v>
      </c>
      <c r="F459" s="35">
        <f t="shared" si="21"/>
        <v>0</v>
      </c>
    </row>
    <row r="460" spans="2:6" x14ac:dyDescent="0.25">
      <c r="B460" s="2" t="s">
        <v>552</v>
      </c>
      <c r="C460" s="34"/>
      <c r="D460" s="35">
        <f t="shared" si="19"/>
        <v>0</v>
      </c>
      <c r="E460" s="35">
        <f t="shared" si="20"/>
        <v>8333.3333333333339</v>
      </c>
      <c r="F460" s="35">
        <f t="shared" si="21"/>
        <v>0</v>
      </c>
    </row>
    <row r="461" spans="2:6" x14ac:dyDescent="0.25">
      <c r="B461" s="2" t="s">
        <v>553</v>
      </c>
      <c r="C461" s="34"/>
      <c r="D461" s="35">
        <f t="shared" si="19"/>
        <v>0</v>
      </c>
      <c r="E461" s="35">
        <f t="shared" si="20"/>
        <v>8333.3333333333339</v>
      </c>
      <c r="F461" s="35">
        <f t="shared" si="21"/>
        <v>0</v>
      </c>
    </row>
    <row r="462" spans="2:6" x14ac:dyDescent="0.25">
      <c r="B462" s="2" t="s">
        <v>554</v>
      </c>
      <c r="C462" s="34"/>
      <c r="D462" s="35">
        <f t="shared" si="19"/>
        <v>0</v>
      </c>
      <c r="E462" s="35">
        <f t="shared" si="20"/>
        <v>8333.3333333333339</v>
      </c>
      <c r="F462" s="35">
        <f t="shared" si="21"/>
        <v>0</v>
      </c>
    </row>
    <row r="463" spans="2:6" x14ac:dyDescent="0.25">
      <c r="B463" s="2" t="s">
        <v>555</v>
      </c>
      <c r="C463" s="34"/>
      <c r="D463" s="35">
        <f t="shared" si="19"/>
        <v>0</v>
      </c>
      <c r="E463" s="35">
        <f t="shared" si="20"/>
        <v>8333.3333333333339</v>
      </c>
      <c r="F463" s="35">
        <f t="shared" si="21"/>
        <v>0</v>
      </c>
    </row>
    <row r="464" spans="2:6" x14ac:dyDescent="0.25">
      <c r="B464" s="2" t="s">
        <v>556</v>
      </c>
      <c r="C464" s="34"/>
      <c r="D464" s="35">
        <f t="shared" si="19"/>
        <v>0</v>
      </c>
      <c r="E464" s="35">
        <f t="shared" si="20"/>
        <v>8333.3333333333339</v>
      </c>
      <c r="F464" s="35">
        <f t="shared" si="21"/>
        <v>0</v>
      </c>
    </row>
    <row r="465" spans="2:6" x14ac:dyDescent="0.25">
      <c r="B465" s="2" t="s">
        <v>557</v>
      </c>
      <c r="C465" s="34"/>
      <c r="D465" s="35">
        <f t="shared" si="19"/>
        <v>0</v>
      </c>
      <c r="E465" s="35">
        <f t="shared" si="20"/>
        <v>8333.3333333333339</v>
      </c>
      <c r="F465" s="35">
        <f t="shared" si="21"/>
        <v>0</v>
      </c>
    </row>
    <row r="466" spans="2:6" x14ac:dyDescent="0.25">
      <c r="B466" s="2" t="s">
        <v>558</v>
      </c>
      <c r="C466" s="34"/>
      <c r="D466" s="35">
        <f t="shared" si="19"/>
        <v>0</v>
      </c>
      <c r="E466" s="35">
        <f t="shared" si="20"/>
        <v>8333.3333333333339</v>
      </c>
      <c r="F466" s="35">
        <f t="shared" si="21"/>
        <v>0</v>
      </c>
    </row>
    <row r="467" spans="2:6" x14ac:dyDescent="0.25">
      <c r="B467" s="2" t="s">
        <v>559</v>
      </c>
      <c r="C467" s="34"/>
      <c r="D467" s="35">
        <f t="shared" si="19"/>
        <v>0</v>
      </c>
      <c r="E467" s="35">
        <f t="shared" si="20"/>
        <v>8333.3333333333339</v>
      </c>
      <c r="F467" s="35">
        <f t="shared" si="21"/>
        <v>0</v>
      </c>
    </row>
    <row r="468" spans="2:6" x14ac:dyDescent="0.25">
      <c r="B468" s="2" t="s">
        <v>560</v>
      </c>
      <c r="C468" s="34"/>
      <c r="D468" s="35">
        <f t="shared" si="19"/>
        <v>0</v>
      </c>
      <c r="E468" s="35">
        <f t="shared" si="20"/>
        <v>8333.3333333333339</v>
      </c>
      <c r="F468" s="35">
        <f t="shared" si="21"/>
        <v>0</v>
      </c>
    </row>
    <row r="469" spans="2:6" x14ac:dyDescent="0.25">
      <c r="B469" s="2" t="s">
        <v>561</v>
      </c>
      <c r="C469" s="34"/>
      <c r="D469" s="35">
        <f t="shared" si="19"/>
        <v>0</v>
      </c>
      <c r="E469" s="35">
        <f t="shared" si="20"/>
        <v>8333.3333333333339</v>
      </c>
      <c r="F469" s="35">
        <f t="shared" si="21"/>
        <v>0</v>
      </c>
    </row>
    <row r="470" spans="2:6" x14ac:dyDescent="0.25">
      <c r="B470" s="2" t="s">
        <v>562</v>
      </c>
      <c r="C470" s="34"/>
      <c r="D470" s="35">
        <f t="shared" ref="D470:D533" si="22">+C470/12</f>
        <v>0</v>
      </c>
      <c r="E470" s="35">
        <f t="shared" ref="E470:E533" si="23">100000/12</f>
        <v>8333.3333333333339</v>
      </c>
      <c r="F470" s="35">
        <f t="shared" si="21"/>
        <v>0</v>
      </c>
    </row>
    <row r="471" spans="2:6" x14ac:dyDescent="0.25">
      <c r="B471" s="2" t="s">
        <v>563</v>
      </c>
      <c r="C471" s="34"/>
      <c r="D471" s="35">
        <f t="shared" si="22"/>
        <v>0</v>
      </c>
      <c r="E471" s="35">
        <f t="shared" si="23"/>
        <v>8333.3333333333339</v>
      </c>
      <c r="F471" s="35">
        <f t="shared" ref="F471:F534" si="24">IF(D471&gt;E471,E471-D471,0)</f>
        <v>0</v>
      </c>
    </row>
    <row r="472" spans="2:6" x14ac:dyDescent="0.25">
      <c r="B472" s="2" t="s">
        <v>564</v>
      </c>
      <c r="C472" s="34"/>
      <c r="D472" s="35">
        <f t="shared" si="22"/>
        <v>0</v>
      </c>
      <c r="E472" s="35">
        <f t="shared" si="23"/>
        <v>8333.3333333333339</v>
      </c>
      <c r="F472" s="35">
        <f t="shared" si="24"/>
        <v>0</v>
      </c>
    </row>
    <row r="473" spans="2:6" x14ac:dyDescent="0.25">
      <c r="B473" s="2" t="s">
        <v>565</v>
      </c>
      <c r="C473" s="34"/>
      <c r="D473" s="35">
        <f t="shared" si="22"/>
        <v>0</v>
      </c>
      <c r="E473" s="35">
        <f t="shared" si="23"/>
        <v>8333.3333333333339</v>
      </c>
      <c r="F473" s="35">
        <f t="shared" si="24"/>
        <v>0</v>
      </c>
    </row>
    <row r="474" spans="2:6" x14ac:dyDescent="0.25">
      <c r="B474" s="2" t="s">
        <v>566</v>
      </c>
      <c r="C474" s="34"/>
      <c r="D474" s="35">
        <f t="shared" si="22"/>
        <v>0</v>
      </c>
      <c r="E474" s="35">
        <f t="shared" si="23"/>
        <v>8333.3333333333339</v>
      </c>
      <c r="F474" s="35">
        <f t="shared" si="24"/>
        <v>0</v>
      </c>
    </row>
    <row r="475" spans="2:6" x14ac:dyDescent="0.25">
      <c r="B475" s="2" t="s">
        <v>567</v>
      </c>
      <c r="C475" s="34"/>
      <c r="D475" s="35">
        <f t="shared" si="22"/>
        <v>0</v>
      </c>
      <c r="E475" s="35">
        <f t="shared" si="23"/>
        <v>8333.3333333333339</v>
      </c>
      <c r="F475" s="35">
        <f t="shared" si="24"/>
        <v>0</v>
      </c>
    </row>
    <row r="476" spans="2:6" x14ac:dyDescent="0.25">
      <c r="B476" s="2" t="s">
        <v>568</v>
      </c>
      <c r="C476" s="34"/>
      <c r="D476" s="35">
        <f t="shared" si="22"/>
        <v>0</v>
      </c>
      <c r="E476" s="35">
        <f t="shared" si="23"/>
        <v>8333.3333333333339</v>
      </c>
      <c r="F476" s="35">
        <f t="shared" si="24"/>
        <v>0</v>
      </c>
    </row>
    <row r="477" spans="2:6" x14ac:dyDescent="0.25">
      <c r="B477" s="2" t="s">
        <v>569</v>
      </c>
      <c r="C477" s="34"/>
      <c r="D477" s="35">
        <f t="shared" si="22"/>
        <v>0</v>
      </c>
      <c r="E477" s="35">
        <f t="shared" si="23"/>
        <v>8333.3333333333339</v>
      </c>
      <c r="F477" s="35">
        <f t="shared" si="24"/>
        <v>0</v>
      </c>
    </row>
    <row r="478" spans="2:6" x14ac:dyDescent="0.25">
      <c r="B478" s="2" t="s">
        <v>570</v>
      </c>
      <c r="C478" s="34"/>
      <c r="D478" s="35">
        <f t="shared" si="22"/>
        <v>0</v>
      </c>
      <c r="E478" s="35">
        <f t="shared" si="23"/>
        <v>8333.3333333333339</v>
      </c>
      <c r="F478" s="35">
        <f t="shared" si="24"/>
        <v>0</v>
      </c>
    </row>
    <row r="479" spans="2:6" x14ac:dyDescent="0.25">
      <c r="B479" s="2" t="s">
        <v>571</v>
      </c>
      <c r="C479" s="34"/>
      <c r="D479" s="35">
        <f t="shared" si="22"/>
        <v>0</v>
      </c>
      <c r="E479" s="35">
        <f t="shared" si="23"/>
        <v>8333.3333333333339</v>
      </c>
      <c r="F479" s="35">
        <f t="shared" si="24"/>
        <v>0</v>
      </c>
    </row>
    <row r="480" spans="2:6" x14ac:dyDescent="0.25">
      <c r="B480" s="2" t="s">
        <v>572</v>
      </c>
      <c r="C480" s="34"/>
      <c r="D480" s="35">
        <f t="shared" si="22"/>
        <v>0</v>
      </c>
      <c r="E480" s="35">
        <f t="shared" si="23"/>
        <v>8333.3333333333339</v>
      </c>
      <c r="F480" s="35">
        <f t="shared" si="24"/>
        <v>0</v>
      </c>
    </row>
    <row r="481" spans="2:6" x14ac:dyDescent="0.25">
      <c r="B481" s="2" t="s">
        <v>573</v>
      </c>
      <c r="C481" s="34"/>
      <c r="D481" s="35">
        <f t="shared" si="22"/>
        <v>0</v>
      </c>
      <c r="E481" s="35">
        <f t="shared" si="23"/>
        <v>8333.3333333333339</v>
      </c>
      <c r="F481" s="35">
        <f t="shared" si="24"/>
        <v>0</v>
      </c>
    </row>
    <row r="482" spans="2:6" x14ac:dyDescent="0.25">
      <c r="B482" s="2" t="s">
        <v>574</v>
      </c>
      <c r="C482" s="34"/>
      <c r="D482" s="35">
        <f t="shared" si="22"/>
        <v>0</v>
      </c>
      <c r="E482" s="35">
        <f t="shared" si="23"/>
        <v>8333.3333333333339</v>
      </c>
      <c r="F482" s="35">
        <f t="shared" si="24"/>
        <v>0</v>
      </c>
    </row>
    <row r="483" spans="2:6" x14ac:dyDescent="0.25">
      <c r="B483" s="2" t="s">
        <v>575</v>
      </c>
      <c r="C483" s="34"/>
      <c r="D483" s="35">
        <f t="shared" si="22"/>
        <v>0</v>
      </c>
      <c r="E483" s="35">
        <f t="shared" si="23"/>
        <v>8333.3333333333339</v>
      </c>
      <c r="F483" s="35">
        <f t="shared" si="24"/>
        <v>0</v>
      </c>
    </row>
    <row r="484" spans="2:6" x14ac:dyDescent="0.25">
      <c r="B484" s="2" t="s">
        <v>576</v>
      </c>
      <c r="C484" s="34"/>
      <c r="D484" s="35">
        <f t="shared" si="22"/>
        <v>0</v>
      </c>
      <c r="E484" s="35">
        <f t="shared" si="23"/>
        <v>8333.3333333333339</v>
      </c>
      <c r="F484" s="35">
        <f t="shared" si="24"/>
        <v>0</v>
      </c>
    </row>
    <row r="485" spans="2:6" x14ac:dyDescent="0.25">
      <c r="B485" s="2" t="s">
        <v>577</v>
      </c>
      <c r="C485" s="34"/>
      <c r="D485" s="35">
        <f t="shared" si="22"/>
        <v>0</v>
      </c>
      <c r="E485" s="35">
        <f t="shared" si="23"/>
        <v>8333.3333333333339</v>
      </c>
      <c r="F485" s="35">
        <f t="shared" si="24"/>
        <v>0</v>
      </c>
    </row>
    <row r="486" spans="2:6" x14ac:dyDescent="0.25">
      <c r="B486" s="2" t="s">
        <v>578</v>
      </c>
      <c r="C486" s="34"/>
      <c r="D486" s="35">
        <f t="shared" si="22"/>
        <v>0</v>
      </c>
      <c r="E486" s="35">
        <f t="shared" si="23"/>
        <v>8333.3333333333339</v>
      </c>
      <c r="F486" s="35">
        <f t="shared" si="24"/>
        <v>0</v>
      </c>
    </row>
    <row r="487" spans="2:6" x14ac:dyDescent="0.25">
      <c r="B487" s="2" t="s">
        <v>579</v>
      </c>
      <c r="C487" s="34"/>
      <c r="D487" s="35">
        <f t="shared" si="22"/>
        <v>0</v>
      </c>
      <c r="E487" s="35">
        <f t="shared" si="23"/>
        <v>8333.3333333333339</v>
      </c>
      <c r="F487" s="35">
        <f t="shared" si="24"/>
        <v>0</v>
      </c>
    </row>
    <row r="488" spans="2:6" x14ac:dyDescent="0.25">
      <c r="B488" s="2" t="s">
        <v>580</v>
      </c>
      <c r="C488" s="34"/>
      <c r="D488" s="35">
        <f t="shared" si="22"/>
        <v>0</v>
      </c>
      <c r="E488" s="35">
        <f t="shared" si="23"/>
        <v>8333.3333333333339</v>
      </c>
      <c r="F488" s="35">
        <f t="shared" si="24"/>
        <v>0</v>
      </c>
    </row>
    <row r="489" spans="2:6" x14ac:dyDescent="0.25">
      <c r="B489" s="2" t="s">
        <v>581</v>
      </c>
      <c r="C489" s="34"/>
      <c r="D489" s="35">
        <f t="shared" si="22"/>
        <v>0</v>
      </c>
      <c r="E489" s="35">
        <f t="shared" si="23"/>
        <v>8333.3333333333339</v>
      </c>
      <c r="F489" s="35">
        <f t="shared" si="24"/>
        <v>0</v>
      </c>
    </row>
    <row r="490" spans="2:6" x14ac:dyDescent="0.25">
      <c r="B490" s="2" t="s">
        <v>582</v>
      </c>
      <c r="C490" s="34"/>
      <c r="D490" s="35">
        <f t="shared" si="22"/>
        <v>0</v>
      </c>
      <c r="E490" s="35">
        <f t="shared" si="23"/>
        <v>8333.3333333333339</v>
      </c>
      <c r="F490" s="35">
        <f t="shared" si="24"/>
        <v>0</v>
      </c>
    </row>
    <row r="491" spans="2:6" x14ac:dyDescent="0.25">
      <c r="B491" s="2" t="s">
        <v>583</v>
      </c>
      <c r="C491" s="34"/>
      <c r="D491" s="35">
        <f t="shared" si="22"/>
        <v>0</v>
      </c>
      <c r="E491" s="35">
        <f t="shared" si="23"/>
        <v>8333.3333333333339</v>
      </c>
      <c r="F491" s="35">
        <f t="shared" si="24"/>
        <v>0</v>
      </c>
    </row>
    <row r="492" spans="2:6" x14ac:dyDescent="0.25">
      <c r="B492" s="2" t="s">
        <v>584</v>
      </c>
      <c r="C492" s="34"/>
      <c r="D492" s="35">
        <f t="shared" si="22"/>
        <v>0</v>
      </c>
      <c r="E492" s="35">
        <f t="shared" si="23"/>
        <v>8333.3333333333339</v>
      </c>
      <c r="F492" s="35">
        <f t="shared" si="24"/>
        <v>0</v>
      </c>
    </row>
    <row r="493" spans="2:6" x14ac:dyDescent="0.25">
      <c r="B493" s="2" t="s">
        <v>585</v>
      </c>
      <c r="C493" s="34"/>
      <c r="D493" s="35">
        <f t="shared" si="22"/>
        <v>0</v>
      </c>
      <c r="E493" s="35">
        <f t="shared" si="23"/>
        <v>8333.3333333333339</v>
      </c>
      <c r="F493" s="35">
        <f t="shared" si="24"/>
        <v>0</v>
      </c>
    </row>
    <row r="494" spans="2:6" x14ac:dyDescent="0.25">
      <c r="B494" s="2" t="s">
        <v>586</v>
      </c>
      <c r="C494" s="34"/>
      <c r="D494" s="35">
        <f t="shared" si="22"/>
        <v>0</v>
      </c>
      <c r="E494" s="35">
        <f t="shared" si="23"/>
        <v>8333.3333333333339</v>
      </c>
      <c r="F494" s="35">
        <f t="shared" si="24"/>
        <v>0</v>
      </c>
    </row>
    <row r="495" spans="2:6" x14ac:dyDescent="0.25">
      <c r="B495" s="2" t="s">
        <v>587</v>
      </c>
      <c r="C495" s="34"/>
      <c r="D495" s="35">
        <f t="shared" si="22"/>
        <v>0</v>
      </c>
      <c r="E495" s="35">
        <f t="shared" si="23"/>
        <v>8333.3333333333339</v>
      </c>
      <c r="F495" s="35">
        <f t="shared" si="24"/>
        <v>0</v>
      </c>
    </row>
    <row r="496" spans="2:6" x14ac:dyDescent="0.25">
      <c r="B496" s="2" t="s">
        <v>588</v>
      </c>
      <c r="C496" s="34"/>
      <c r="D496" s="35">
        <f t="shared" si="22"/>
        <v>0</v>
      </c>
      <c r="E496" s="35">
        <f t="shared" si="23"/>
        <v>8333.3333333333339</v>
      </c>
      <c r="F496" s="35">
        <f t="shared" si="24"/>
        <v>0</v>
      </c>
    </row>
    <row r="497" spans="2:6" x14ac:dyDescent="0.25">
      <c r="B497" s="2" t="s">
        <v>589</v>
      </c>
      <c r="C497" s="34"/>
      <c r="D497" s="35">
        <f t="shared" si="22"/>
        <v>0</v>
      </c>
      <c r="E497" s="35">
        <f t="shared" si="23"/>
        <v>8333.3333333333339</v>
      </c>
      <c r="F497" s="35">
        <f t="shared" si="24"/>
        <v>0</v>
      </c>
    </row>
    <row r="498" spans="2:6" x14ac:dyDescent="0.25">
      <c r="B498" s="2" t="s">
        <v>590</v>
      </c>
      <c r="C498" s="34"/>
      <c r="D498" s="35">
        <f t="shared" si="22"/>
        <v>0</v>
      </c>
      <c r="E498" s="35">
        <f t="shared" si="23"/>
        <v>8333.3333333333339</v>
      </c>
      <c r="F498" s="35">
        <f t="shared" si="24"/>
        <v>0</v>
      </c>
    </row>
    <row r="499" spans="2:6" x14ac:dyDescent="0.25">
      <c r="B499" s="2" t="s">
        <v>591</v>
      </c>
      <c r="C499" s="34"/>
      <c r="D499" s="35">
        <f t="shared" si="22"/>
        <v>0</v>
      </c>
      <c r="E499" s="35">
        <f t="shared" si="23"/>
        <v>8333.3333333333339</v>
      </c>
      <c r="F499" s="35">
        <f t="shared" si="24"/>
        <v>0</v>
      </c>
    </row>
    <row r="500" spans="2:6" x14ac:dyDescent="0.25">
      <c r="B500" s="2" t="s">
        <v>592</v>
      </c>
      <c r="C500" s="34"/>
      <c r="D500" s="35">
        <f t="shared" si="22"/>
        <v>0</v>
      </c>
      <c r="E500" s="35">
        <f t="shared" si="23"/>
        <v>8333.3333333333339</v>
      </c>
      <c r="F500" s="35">
        <f t="shared" si="24"/>
        <v>0</v>
      </c>
    </row>
    <row r="501" spans="2:6" x14ac:dyDescent="0.25">
      <c r="B501" s="2" t="s">
        <v>593</v>
      </c>
      <c r="C501" s="34"/>
      <c r="D501" s="35">
        <f t="shared" si="22"/>
        <v>0</v>
      </c>
      <c r="E501" s="35">
        <f t="shared" si="23"/>
        <v>8333.3333333333339</v>
      </c>
      <c r="F501" s="35">
        <f t="shared" si="24"/>
        <v>0</v>
      </c>
    </row>
    <row r="502" spans="2:6" x14ac:dyDescent="0.25">
      <c r="B502" s="2" t="s">
        <v>594</v>
      </c>
      <c r="C502" s="34"/>
      <c r="D502" s="35">
        <f t="shared" si="22"/>
        <v>0</v>
      </c>
      <c r="E502" s="35">
        <f t="shared" si="23"/>
        <v>8333.3333333333339</v>
      </c>
      <c r="F502" s="35">
        <f t="shared" si="24"/>
        <v>0</v>
      </c>
    </row>
    <row r="503" spans="2:6" x14ac:dyDescent="0.25">
      <c r="B503" s="2" t="s">
        <v>595</v>
      </c>
      <c r="C503" s="34"/>
      <c r="D503" s="35">
        <f t="shared" si="22"/>
        <v>0</v>
      </c>
      <c r="E503" s="35">
        <f t="shared" si="23"/>
        <v>8333.3333333333339</v>
      </c>
      <c r="F503" s="35">
        <f t="shared" si="24"/>
        <v>0</v>
      </c>
    </row>
    <row r="504" spans="2:6" x14ac:dyDescent="0.25">
      <c r="B504" s="2" t="s">
        <v>596</v>
      </c>
      <c r="C504" s="34"/>
      <c r="D504" s="35">
        <f t="shared" si="22"/>
        <v>0</v>
      </c>
      <c r="E504" s="35">
        <f t="shared" si="23"/>
        <v>8333.3333333333339</v>
      </c>
      <c r="F504" s="35">
        <f t="shared" si="24"/>
        <v>0</v>
      </c>
    </row>
    <row r="505" spans="2:6" x14ac:dyDescent="0.25">
      <c r="B505" s="2" t="s">
        <v>597</v>
      </c>
      <c r="C505" s="34"/>
      <c r="D505" s="35">
        <f t="shared" si="22"/>
        <v>0</v>
      </c>
      <c r="E505" s="35">
        <f t="shared" si="23"/>
        <v>8333.3333333333339</v>
      </c>
      <c r="F505" s="35">
        <f t="shared" si="24"/>
        <v>0</v>
      </c>
    </row>
    <row r="506" spans="2:6" x14ac:dyDescent="0.25">
      <c r="B506" s="2" t="s">
        <v>598</v>
      </c>
      <c r="C506" s="34"/>
      <c r="D506" s="35">
        <f t="shared" si="22"/>
        <v>0</v>
      </c>
      <c r="E506" s="35">
        <f t="shared" si="23"/>
        <v>8333.3333333333339</v>
      </c>
      <c r="F506" s="35">
        <f t="shared" si="24"/>
        <v>0</v>
      </c>
    </row>
    <row r="507" spans="2:6" x14ac:dyDescent="0.25">
      <c r="B507" s="2" t="s">
        <v>599</v>
      </c>
      <c r="C507" s="34"/>
      <c r="D507" s="35">
        <f t="shared" si="22"/>
        <v>0</v>
      </c>
      <c r="E507" s="35">
        <f t="shared" si="23"/>
        <v>8333.3333333333339</v>
      </c>
      <c r="F507" s="35">
        <f t="shared" si="24"/>
        <v>0</v>
      </c>
    </row>
    <row r="508" spans="2:6" x14ac:dyDescent="0.25">
      <c r="B508" s="2" t="s">
        <v>600</v>
      </c>
      <c r="C508" s="34"/>
      <c r="D508" s="35">
        <f t="shared" si="22"/>
        <v>0</v>
      </c>
      <c r="E508" s="35">
        <f t="shared" si="23"/>
        <v>8333.3333333333339</v>
      </c>
      <c r="F508" s="35">
        <f t="shared" si="24"/>
        <v>0</v>
      </c>
    </row>
    <row r="509" spans="2:6" x14ac:dyDescent="0.25">
      <c r="B509" s="2" t="s">
        <v>601</v>
      </c>
      <c r="C509" s="34"/>
      <c r="D509" s="35">
        <f t="shared" si="22"/>
        <v>0</v>
      </c>
      <c r="E509" s="35">
        <f t="shared" si="23"/>
        <v>8333.3333333333339</v>
      </c>
      <c r="F509" s="35">
        <f t="shared" si="24"/>
        <v>0</v>
      </c>
    </row>
    <row r="510" spans="2:6" x14ac:dyDescent="0.25">
      <c r="B510" s="2" t="s">
        <v>602</v>
      </c>
      <c r="C510" s="34"/>
      <c r="D510" s="35">
        <f t="shared" si="22"/>
        <v>0</v>
      </c>
      <c r="E510" s="35">
        <f t="shared" si="23"/>
        <v>8333.3333333333339</v>
      </c>
      <c r="F510" s="35">
        <f t="shared" si="24"/>
        <v>0</v>
      </c>
    </row>
    <row r="511" spans="2:6" x14ac:dyDescent="0.25">
      <c r="B511" s="2" t="s">
        <v>603</v>
      </c>
      <c r="C511" s="34"/>
      <c r="D511" s="35">
        <f t="shared" si="22"/>
        <v>0</v>
      </c>
      <c r="E511" s="35">
        <f t="shared" si="23"/>
        <v>8333.3333333333339</v>
      </c>
      <c r="F511" s="35">
        <f t="shared" si="24"/>
        <v>0</v>
      </c>
    </row>
    <row r="512" spans="2:6" x14ac:dyDescent="0.25">
      <c r="B512" s="2" t="s">
        <v>604</v>
      </c>
      <c r="C512" s="34"/>
      <c r="D512" s="35">
        <f t="shared" si="22"/>
        <v>0</v>
      </c>
      <c r="E512" s="35">
        <f t="shared" si="23"/>
        <v>8333.3333333333339</v>
      </c>
      <c r="F512" s="35">
        <f t="shared" si="24"/>
        <v>0</v>
      </c>
    </row>
    <row r="513" spans="2:6" x14ac:dyDescent="0.25">
      <c r="B513" s="2" t="s">
        <v>605</v>
      </c>
      <c r="C513" s="34"/>
      <c r="D513" s="35">
        <f t="shared" si="22"/>
        <v>0</v>
      </c>
      <c r="E513" s="35">
        <f t="shared" si="23"/>
        <v>8333.3333333333339</v>
      </c>
      <c r="F513" s="35">
        <f t="shared" si="24"/>
        <v>0</v>
      </c>
    </row>
    <row r="514" spans="2:6" x14ac:dyDescent="0.25">
      <c r="B514" s="2" t="s">
        <v>606</v>
      </c>
      <c r="C514" s="34"/>
      <c r="D514" s="35">
        <f t="shared" si="22"/>
        <v>0</v>
      </c>
      <c r="E514" s="35">
        <f t="shared" si="23"/>
        <v>8333.3333333333339</v>
      </c>
      <c r="F514" s="35">
        <f t="shared" si="24"/>
        <v>0</v>
      </c>
    </row>
    <row r="515" spans="2:6" x14ac:dyDescent="0.25">
      <c r="B515" s="2" t="s">
        <v>607</v>
      </c>
      <c r="C515" s="34"/>
      <c r="D515" s="35">
        <f t="shared" si="22"/>
        <v>0</v>
      </c>
      <c r="E515" s="35">
        <f t="shared" si="23"/>
        <v>8333.3333333333339</v>
      </c>
      <c r="F515" s="35">
        <f t="shared" si="24"/>
        <v>0</v>
      </c>
    </row>
    <row r="516" spans="2:6" x14ac:dyDescent="0.25">
      <c r="B516" s="2" t="s">
        <v>608</v>
      </c>
      <c r="C516" s="34"/>
      <c r="D516" s="35">
        <f t="shared" si="22"/>
        <v>0</v>
      </c>
      <c r="E516" s="35">
        <f t="shared" si="23"/>
        <v>8333.3333333333339</v>
      </c>
      <c r="F516" s="35">
        <f t="shared" si="24"/>
        <v>0</v>
      </c>
    </row>
    <row r="517" spans="2:6" x14ac:dyDescent="0.25">
      <c r="B517" s="2" t="s">
        <v>609</v>
      </c>
      <c r="C517" s="34"/>
      <c r="D517" s="35">
        <f t="shared" si="22"/>
        <v>0</v>
      </c>
      <c r="E517" s="35">
        <f t="shared" si="23"/>
        <v>8333.3333333333339</v>
      </c>
      <c r="F517" s="35">
        <f t="shared" si="24"/>
        <v>0</v>
      </c>
    </row>
    <row r="518" spans="2:6" x14ac:dyDescent="0.25">
      <c r="B518" s="2" t="s">
        <v>610</v>
      </c>
      <c r="C518" s="34"/>
      <c r="D518" s="35">
        <f t="shared" si="22"/>
        <v>0</v>
      </c>
      <c r="E518" s="35">
        <f t="shared" si="23"/>
        <v>8333.3333333333339</v>
      </c>
      <c r="F518" s="35">
        <f t="shared" si="24"/>
        <v>0</v>
      </c>
    </row>
    <row r="519" spans="2:6" x14ac:dyDescent="0.25">
      <c r="B519" s="2" t="s">
        <v>611</v>
      </c>
      <c r="C519" s="34"/>
      <c r="D519" s="35">
        <f t="shared" si="22"/>
        <v>0</v>
      </c>
      <c r="E519" s="35">
        <f t="shared" si="23"/>
        <v>8333.3333333333339</v>
      </c>
      <c r="F519" s="35">
        <f t="shared" si="24"/>
        <v>0</v>
      </c>
    </row>
    <row r="520" spans="2:6" x14ac:dyDescent="0.25">
      <c r="B520" s="2" t="s">
        <v>612</v>
      </c>
      <c r="C520" s="34"/>
      <c r="D520" s="35">
        <f t="shared" si="22"/>
        <v>0</v>
      </c>
      <c r="E520" s="35">
        <f t="shared" si="23"/>
        <v>8333.3333333333339</v>
      </c>
      <c r="F520" s="35">
        <f t="shared" si="24"/>
        <v>0</v>
      </c>
    </row>
    <row r="521" spans="2:6" x14ac:dyDescent="0.25">
      <c r="B521" s="2" t="s">
        <v>613</v>
      </c>
      <c r="C521" s="34"/>
      <c r="D521" s="35">
        <f t="shared" si="22"/>
        <v>0</v>
      </c>
      <c r="E521" s="35">
        <f t="shared" si="23"/>
        <v>8333.3333333333339</v>
      </c>
      <c r="F521" s="35">
        <f t="shared" si="24"/>
        <v>0</v>
      </c>
    </row>
    <row r="522" spans="2:6" x14ac:dyDescent="0.25">
      <c r="B522" s="2" t="s">
        <v>614</v>
      </c>
      <c r="C522" s="34"/>
      <c r="D522" s="35">
        <f t="shared" si="22"/>
        <v>0</v>
      </c>
      <c r="E522" s="35">
        <f t="shared" si="23"/>
        <v>8333.3333333333339</v>
      </c>
      <c r="F522" s="35">
        <f t="shared" si="24"/>
        <v>0</v>
      </c>
    </row>
    <row r="523" spans="2:6" x14ac:dyDescent="0.25">
      <c r="B523" s="2" t="s">
        <v>615</v>
      </c>
      <c r="C523" s="34"/>
      <c r="D523" s="35">
        <f t="shared" si="22"/>
        <v>0</v>
      </c>
      <c r="E523" s="35">
        <f t="shared" si="23"/>
        <v>8333.3333333333339</v>
      </c>
      <c r="F523" s="35">
        <f t="shared" si="24"/>
        <v>0</v>
      </c>
    </row>
    <row r="524" spans="2:6" x14ac:dyDescent="0.25">
      <c r="B524" s="2" t="s">
        <v>616</v>
      </c>
      <c r="C524" s="34"/>
      <c r="D524" s="35">
        <f t="shared" si="22"/>
        <v>0</v>
      </c>
      <c r="E524" s="35">
        <f t="shared" si="23"/>
        <v>8333.3333333333339</v>
      </c>
      <c r="F524" s="35">
        <f t="shared" si="24"/>
        <v>0</v>
      </c>
    </row>
    <row r="525" spans="2:6" x14ac:dyDescent="0.25">
      <c r="B525" s="2" t="s">
        <v>617</v>
      </c>
      <c r="C525" s="34"/>
      <c r="D525" s="35">
        <f t="shared" si="22"/>
        <v>0</v>
      </c>
      <c r="E525" s="35">
        <f t="shared" si="23"/>
        <v>8333.3333333333339</v>
      </c>
      <c r="F525" s="35">
        <f t="shared" si="24"/>
        <v>0</v>
      </c>
    </row>
    <row r="526" spans="2:6" x14ac:dyDescent="0.25">
      <c r="B526" s="2" t="s">
        <v>618</v>
      </c>
      <c r="C526" s="34"/>
      <c r="D526" s="35">
        <f t="shared" si="22"/>
        <v>0</v>
      </c>
      <c r="E526" s="35">
        <f t="shared" si="23"/>
        <v>8333.3333333333339</v>
      </c>
      <c r="F526" s="35">
        <f t="shared" si="24"/>
        <v>0</v>
      </c>
    </row>
    <row r="527" spans="2:6" x14ac:dyDescent="0.25">
      <c r="B527" s="2" t="s">
        <v>619</v>
      </c>
      <c r="C527" s="34"/>
      <c r="D527" s="35">
        <f t="shared" si="22"/>
        <v>0</v>
      </c>
      <c r="E527" s="35">
        <f t="shared" si="23"/>
        <v>8333.3333333333339</v>
      </c>
      <c r="F527" s="35">
        <f t="shared" si="24"/>
        <v>0</v>
      </c>
    </row>
    <row r="528" spans="2:6" x14ac:dyDescent="0.25">
      <c r="B528" s="2" t="s">
        <v>620</v>
      </c>
      <c r="C528" s="34"/>
      <c r="D528" s="35">
        <f t="shared" si="22"/>
        <v>0</v>
      </c>
      <c r="E528" s="35">
        <f t="shared" si="23"/>
        <v>8333.3333333333339</v>
      </c>
      <c r="F528" s="35">
        <f t="shared" si="24"/>
        <v>0</v>
      </c>
    </row>
    <row r="529" spans="2:6" x14ac:dyDescent="0.25">
      <c r="B529" s="2" t="s">
        <v>621</v>
      </c>
      <c r="C529" s="34"/>
      <c r="D529" s="35">
        <f t="shared" si="22"/>
        <v>0</v>
      </c>
      <c r="E529" s="35">
        <f t="shared" si="23"/>
        <v>8333.3333333333339</v>
      </c>
      <c r="F529" s="35">
        <f t="shared" si="24"/>
        <v>0</v>
      </c>
    </row>
    <row r="530" spans="2:6" x14ac:dyDescent="0.25">
      <c r="B530" s="2" t="s">
        <v>622</v>
      </c>
      <c r="C530" s="34"/>
      <c r="D530" s="35">
        <f t="shared" si="22"/>
        <v>0</v>
      </c>
      <c r="E530" s="35">
        <f t="shared" si="23"/>
        <v>8333.3333333333339</v>
      </c>
      <c r="F530" s="35">
        <f t="shared" si="24"/>
        <v>0</v>
      </c>
    </row>
    <row r="531" spans="2:6" x14ac:dyDescent="0.25">
      <c r="B531" s="2" t="s">
        <v>623</v>
      </c>
      <c r="C531" s="34"/>
      <c r="D531" s="35">
        <f t="shared" si="22"/>
        <v>0</v>
      </c>
      <c r="E531" s="35">
        <f t="shared" si="23"/>
        <v>8333.3333333333339</v>
      </c>
      <c r="F531" s="35">
        <f t="shared" si="24"/>
        <v>0</v>
      </c>
    </row>
    <row r="532" spans="2:6" x14ac:dyDescent="0.25">
      <c r="B532" s="2" t="s">
        <v>624</v>
      </c>
      <c r="C532" s="34"/>
      <c r="D532" s="35">
        <f t="shared" si="22"/>
        <v>0</v>
      </c>
      <c r="E532" s="35">
        <f t="shared" si="23"/>
        <v>8333.3333333333339</v>
      </c>
      <c r="F532" s="35">
        <f t="shared" si="24"/>
        <v>0</v>
      </c>
    </row>
    <row r="533" spans="2:6" x14ac:dyDescent="0.25">
      <c r="B533" s="2" t="s">
        <v>625</v>
      </c>
      <c r="C533" s="34"/>
      <c r="D533" s="35">
        <f t="shared" si="22"/>
        <v>0</v>
      </c>
      <c r="E533" s="35">
        <f t="shared" si="23"/>
        <v>8333.3333333333339</v>
      </c>
      <c r="F533" s="35">
        <f t="shared" si="24"/>
        <v>0</v>
      </c>
    </row>
    <row r="534" spans="2:6" x14ac:dyDescent="0.25">
      <c r="B534" s="2" t="s">
        <v>626</v>
      </c>
      <c r="C534" s="34"/>
      <c r="D534" s="35">
        <f t="shared" ref="D534:D597" si="25">+C534/12</f>
        <v>0</v>
      </c>
      <c r="E534" s="35">
        <f t="shared" ref="E534:E597" si="26">100000/12</f>
        <v>8333.3333333333339</v>
      </c>
      <c r="F534" s="35">
        <f t="shared" si="24"/>
        <v>0</v>
      </c>
    </row>
    <row r="535" spans="2:6" x14ac:dyDescent="0.25">
      <c r="B535" s="2" t="s">
        <v>627</v>
      </c>
      <c r="C535" s="34"/>
      <c r="D535" s="35">
        <f t="shared" si="25"/>
        <v>0</v>
      </c>
      <c r="E535" s="35">
        <f t="shared" si="26"/>
        <v>8333.3333333333339</v>
      </c>
      <c r="F535" s="35">
        <f t="shared" ref="F535:F598" si="27">IF(D535&gt;E535,E535-D535,0)</f>
        <v>0</v>
      </c>
    </row>
    <row r="536" spans="2:6" x14ac:dyDescent="0.25">
      <c r="B536" s="2" t="s">
        <v>628</v>
      </c>
      <c r="C536" s="34"/>
      <c r="D536" s="35">
        <f t="shared" si="25"/>
        <v>0</v>
      </c>
      <c r="E536" s="35">
        <f t="shared" si="26"/>
        <v>8333.3333333333339</v>
      </c>
      <c r="F536" s="35">
        <f t="shared" si="27"/>
        <v>0</v>
      </c>
    </row>
    <row r="537" spans="2:6" x14ac:dyDescent="0.25">
      <c r="B537" s="2" t="s">
        <v>629</v>
      </c>
      <c r="C537" s="34"/>
      <c r="D537" s="35">
        <f t="shared" si="25"/>
        <v>0</v>
      </c>
      <c r="E537" s="35">
        <f t="shared" si="26"/>
        <v>8333.3333333333339</v>
      </c>
      <c r="F537" s="35">
        <f t="shared" si="27"/>
        <v>0</v>
      </c>
    </row>
    <row r="538" spans="2:6" x14ac:dyDescent="0.25">
      <c r="B538" s="2" t="s">
        <v>630</v>
      </c>
      <c r="C538" s="34"/>
      <c r="D538" s="35">
        <f t="shared" si="25"/>
        <v>0</v>
      </c>
      <c r="E538" s="35">
        <f t="shared" si="26"/>
        <v>8333.3333333333339</v>
      </c>
      <c r="F538" s="35">
        <f t="shared" si="27"/>
        <v>0</v>
      </c>
    </row>
    <row r="539" spans="2:6" x14ac:dyDescent="0.25">
      <c r="B539" s="2" t="s">
        <v>631</v>
      </c>
      <c r="C539" s="34"/>
      <c r="D539" s="35">
        <f t="shared" si="25"/>
        <v>0</v>
      </c>
      <c r="E539" s="35">
        <f t="shared" si="26"/>
        <v>8333.3333333333339</v>
      </c>
      <c r="F539" s="35">
        <f t="shared" si="27"/>
        <v>0</v>
      </c>
    </row>
    <row r="540" spans="2:6" x14ac:dyDescent="0.25">
      <c r="B540" s="2" t="s">
        <v>632</v>
      </c>
      <c r="C540" s="34"/>
      <c r="D540" s="35">
        <f t="shared" si="25"/>
        <v>0</v>
      </c>
      <c r="E540" s="35">
        <f t="shared" si="26"/>
        <v>8333.3333333333339</v>
      </c>
      <c r="F540" s="35">
        <f t="shared" si="27"/>
        <v>0</v>
      </c>
    </row>
    <row r="541" spans="2:6" x14ac:dyDescent="0.25">
      <c r="B541" s="2" t="s">
        <v>633</v>
      </c>
      <c r="C541" s="34"/>
      <c r="D541" s="35">
        <f t="shared" si="25"/>
        <v>0</v>
      </c>
      <c r="E541" s="35">
        <f t="shared" si="26"/>
        <v>8333.3333333333339</v>
      </c>
      <c r="F541" s="35">
        <f t="shared" si="27"/>
        <v>0</v>
      </c>
    </row>
    <row r="542" spans="2:6" x14ac:dyDescent="0.25">
      <c r="B542" s="2" t="s">
        <v>634</v>
      </c>
      <c r="C542" s="34"/>
      <c r="D542" s="35">
        <f t="shared" si="25"/>
        <v>0</v>
      </c>
      <c r="E542" s="35">
        <f t="shared" si="26"/>
        <v>8333.3333333333339</v>
      </c>
      <c r="F542" s="35">
        <f t="shared" si="27"/>
        <v>0</v>
      </c>
    </row>
    <row r="543" spans="2:6" x14ac:dyDescent="0.25">
      <c r="B543" s="2" t="s">
        <v>635</v>
      </c>
      <c r="C543" s="34"/>
      <c r="D543" s="35">
        <f t="shared" si="25"/>
        <v>0</v>
      </c>
      <c r="E543" s="35">
        <f t="shared" si="26"/>
        <v>8333.3333333333339</v>
      </c>
      <c r="F543" s="35">
        <f t="shared" si="27"/>
        <v>0</v>
      </c>
    </row>
    <row r="544" spans="2:6" x14ac:dyDescent="0.25">
      <c r="B544" s="2" t="s">
        <v>636</v>
      </c>
      <c r="C544" s="34"/>
      <c r="D544" s="35">
        <f t="shared" si="25"/>
        <v>0</v>
      </c>
      <c r="E544" s="35">
        <f t="shared" si="26"/>
        <v>8333.3333333333339</v>
      </c>
      <c r="F544" s="35">
        <f t="shared" si="27"/>
        <v>0</v>
      </c>
    </row>
    <row r="545" spans="2:6" x14ac:dyDescent="0.25">
      <c r="B545" s="2" t="s">
        <v>637</v>
      </c>
      <c r="C545" s="34"/>
      <c r="D545" s="35">
        <f t="shared" si="25"/>
        <v>0</v>
      </c>
      <c r="E545" s="35">
        <f t="shared" si="26"/>
        <v>8333.3333333333339</v>
      </c>
      <c r="F545" s="35">
        <f t="shared" si="27"/>
        <v>0</v>
      </c>
    </row>
    <row r="546" spans="2:6" x14ac:dyDescent="0.25">
      <c r="B546" s="2" t="s">
        <v>638</v>
      </c>
      <c r="C546" s="34"/>
      <c r="D546" s="35">
        <f t="shared" si="25"/>
        <v>0</v>
      </c>
      <c r="E546" s="35">
        <f t="shared" si="26"/>
        <v>8333.3333333333339</v>
      </c>
      <c r="F546" s="35">
        <f t="shared" si="27"/>
        <v>0</v>
      </c>
    </row>
    <row r="547" spans="2:6" x14ac:dyDescent="0.25">
      <c r="B547" s="2" t="s">
        <v>639</v>
      </c>
      <c r="C547" s="34"/>
      <c r="D547" s="35">
        <f t="shared" si="25"/>
        <v>0</v>
      </c>
      <c r="E547" s="35">
        <f t="shared" si="26"/>
        <v>8333.3333333333339</v>
      </c>
      <c r="F547" s="35">
        <f t="shared" si="27"/>
        <v>0</v>
      </c>
    </row>
    <row r="548" spans="2:6" x14ac:dyDescent="0.25">
      <c r="B548" s="2" t="s">
        <v>640</v>
      </c>
      <c r="C548" s="34"/>
      <c r="D548" s="35">
        <f t="shared" si="25"/>
        <v>0</v>
      </c>
      <c r="E548" s="35">
        <f t="shared" si="26"/>
        <v>8333.3333333333339</v>
      </c>
      <c r="F548" s="35">
        <f t="shared" si="27"/>
        <v>0</v>
      </c>
    </row>
    <row r="549" spans="2:6" x14ac:dyDescent="0.25">
      <c r="B549" s="2" t="s">
        <v>641</v>
      </c>
      <c r="C549" s="34"/>
      <c r="D549" s="35">
        <f t="shared" si="25"/>
        <v>0</v>
      </c>
      <c r="E549" s="35">
        <f t="shared" si="26"/>
        <v>8333.3333333333339</v>
      </c>
      <c r="F549" s="35">
        <f t="shared" si="27"/>
        <v>0</v>
      </c>
    </row>
    <row r="550" spans="2:6" x14ac:dyDescent="0.25">
      <c r="B550" s="2" t="s">
        <v>642</v>
      </c>
      <c r="C550" s="34"/>
      <c r="D550" s="35">
        <f t="shared" si="25"/>
        <v>0</v>
      </c>
      <c r="E550" s="35">
        <f t="shared" si="26"/>
        <v>8333.3333333333339</v>
      </c>
      <c r="F550" s="35">
        <f t="shared" si="27"/>
        <v>0</v>
      </c>
    </row>
    <row r="551" spans="2:6" x14ac:dyDescent="0.25">
      <c r="B551" s="2" t="s">
        <v>643</v>
      </c>
      <c r="C551" s="34"/>
      <c r="D551" s="35">
        <f t="shared" si="25"/>
        <v>0</v>
      </c>
      <c r="E551" s="35">
        <f t="shared" si="26"/>
        <v>8333.3333333333339</v>
      </c>
      <c r="F551" s="35">
        <f t="shared" si="27"/>
        <v>0</v>
      </c>
    </row>
    <row r="552" spans="2:6" x14ac:dyDescent="0.25">
      <c r="B552" s="2" t="s">
        <v>644</v>
      </c>
      <c r="C552" s="34"/>
      <c r="D552" s="35">
        <f t="shared" si="25"/>
        <v>0</v>
      </c>
      <c r="E552" s="35">
        <f t="shared" si="26"/>
        <v>8333.3333333333339</v>
      </c>
      <c r="F552" s="35">
        <f t="shared" si="27"/>
        <v>0</v>
      </c>
    </row>
    <row r="553" spans="2:6" x14ac:dyDescent="0.25">
      <c r="B553" s="2" t="s">
        <v>645</v>
      </c>
      <c r="C553" s="34"/>
      <c r="D553" s="35">
        <f t="shared" si="25"/>
        <v>0</v>
      </c>
      <c r="E553" s="35">
        <f t="shared" si="26"/>
        <v>8333.3333333333339</v>
      </c>
      <c r="F553" s="35">
        <f t="shared" si="27"/>
        <v>0</v>
      </c>
    </row>
    <row r="554" spans="2:6" x14ac:dyDescent="0.25">
      <c r="B554" s="2" t="s">
        <v>646</v>
      </c>
      <c r="C554" s="34"/>
      <c r="D554" s="35">
        <f t="shared" si="25"/>
        <v>0</v>
      </c>
      <c r="E554" s="35">
        <f t="shared" si="26"/>
        <v>8333.3333333333339</v>
      </c>
      <c r="F554" s="35">
        <f t="shared" si="27"/>
        <v>0</v>
      </c>
    </row>
    <row r="555" spans="2:6" x14ac:dyDescent="0.25">
      <c r="B555" s="2" t="s">
        <v>647</v>
      </c>
      <c r="C555" s="34"/>
      <c r="D555" s="35">
        <f t="shared" si="25"/>
        <v>0</v>
      </c>
      <c r="E555" s="35">
        <f t="shared" si="26"/>
        <v>8333.3333333333339</v>
      </c>
      <c r="F555" s="35">
        <f t="shared" si="27"/>
        <v>0</v>
      </c>
    </row>
    <row r="556" spans="2:6" x14ac:dyDescent="0.25">
      <c r="B556" s="2" t="s">
        <v>648</v>
      </c>
      <c r="C556" s="34"/>
      <c r="D556" s="35">
        <f t="shared" si="25"/>
        <v>0</v>
      </c>
      <c r="E556" s="35">
        <f t="shared" si="26"/>
        <v>8333.3333333333339</v>
      </c>
      <c r="F556" s="35">
        <f t="shared" si="27"/>
        <v>0</v>
      </c>
    </row>
    <row r="557" spans="2:6" x14ac:dyDescent="0.25">
      <c r="B557" s="2" t="s">
        <v>649</v>
      </c>
      <c r="C557" s="34"/>
      <c r="D557" s="35">
        <f t="shared" si="25"/>
        <v>0</v>
      </c>
      <c r="E557" s="35">
        <f t="shared" si="26"/>
        <v>8333.3333333333339</v>
      </c>
      <c r="F557" s="35">
        <f t="shared" si="27"/>
        <v>0</v>
      </c>
    </row>
    <row r="558" spans="2:6" x14ac:dyDescent="0.25">
      <c r="B558" s="2" t="s">
        <v>650</v>
      </c>
      <c r="C558" s="34"/>
      <c r="D558" s="35">
        <f t="shared" si="25"/>
        <v>0</v>
      </c>
      <c r="E558" s="35">
        <f t="shared" si="26"/>
        <v>8333.3333333333339</v>
      </c>
      <c r="F558" s="35">
        <f t="shared" si="27"/>
        <v>0</v>
      </c>
    </row>
    <row r="559" spans="2:6" x14ac:dyDescent="0.25">
      <c r="B559" s="2" t="s">
        <v>651</v>
      </c>
      <c r="C559" s="34"/>
      <c r="D559" s="35">
        <f t="shared" si="25"/>
        <v>0</v>
      </c>
      <c r="E559" s="35">
        <f t="shared" si="26"/>
        <v>8333.3333333333339</v>
      </c>
      <c r="F559" s="35">
        <f t="shared" si="27"/>
        <v>0</v>
      </c>
    </row>
    <row r="560" spans="2:6" x14ac:dyDescent="0.25">
      <c r="B560" s="2" t="s">
        <v>652</v>
      </c>
      <c r="C560" s="34"/>
      <c r="D560" s="35">
        <f t="shared" si="25"/>
        <v>0</v>
      </c>
      <c r="E560" s="35">
        <f t="shared" si="26"/>
        <v>8333.3333333333339</v>
      </c>
      <c r="F560" s="35">
        <f t="shared" si="27"/>
        <v>0</v>
      </c>
    </row>
    <row r="561" spans="2:6" x14ac:dyDescent="0.25">
      <c r="B561" s="2" t="s">
        <v>653</v>
      </c>
      <c r="C561" s="34"/>
      <c r="D561" s="35">
        <f t="shared" si="25"/>
        <v>0</v>
      </c>
      <c r="E561" s="35">
        <f t="shared" si="26"/>
        <v>8333.3333333333339</v>
      </c>
      <c r="F561" s="35">
        <f t="shared" si="27"/>
        <v>0</v>
      </c>
    </row>
    <row r="562" spans="2:6" x14ac:dyDescent="0.25">
      <c r="B562" s="2" t="s">
        <v>654</v>
      </c>
      <c r="C562" s="34"/>
      <c r="D562" s="35">
        <f t="shared" si="25"/>
        <v>0</v>
      </c>
      <c r="E562" s="35">
        <f t="shared" si="26"/>
        <v>8333.3333333333339</v>
      </c>
      <c r="F562" s="35">
        <f t="shared" si="27"/>
        <v>0</v>
      </c>
    </row>
    <row r="563" spans="2:6" x14ac:dyDescent="0.25">
      <c r="B563" s="2" t="s">
        <v>655</v>
      </c>
      <c r="C563" s="34"/>
      <c r="D563" s="35">
        <f t="shared" si="25"/>
        <v>0</v>
      </c>
      <c r="E563" s="35">
        <f t="shared" si="26"/>
        <v>8333.3333333333339</v>
      </c>
      <c r="F563" s="35">
        <f t="shared" si="27"/>
        <v>0</v>
      </c>
    </row>
    <row r="564" spans="2:6" x14ac:dyDescent="0.25">
      <c r="B564" s="2" t="s">
        <v>656</v>
      </c>
      <c r="C564" s="34"/>
      <c r="D564" s="35">
        <f t="shared" si="25"/>
        <v>0</v>
      </c>
      <c r="E564" s="35">
        <f t="shared" si="26"/>
        <v>8333.3333333333339</v>
      </c>
      <c r="F564" s="35">
        <f t="shared" si="27"/>
        <v>0</v>
      </c>
    </row>
    <row r="565" spans="2:6" x14ac:dyDescent="0.25">
      <c r="B565" s="2" t="s">
        <v>657</v>
      </c>
      <c r="C565" s="34"/>
      <c r="D565" s="35">
        <f t="shared" si="25"/>
        <v>0</v>
      </c>
      <c r="E565" s="35">
        <f t="shared" si="26"/>
        <v>8333.3333333333339</v>
      </c>
      <c r="F565" s="35">
        <f t="shared" si="27"/>
        <v>0</v>
      </c>
    </row>
    <row r="566" spans="2:6" x14ac:dyDescent="0.25">
      <c r="B566" s="2" t="s">
        <v>658</v>
      </c>
      <c r="C566" s="34"/>
      <c r="D566" s="35">
        <f t="shared" si="25"/>
        <v>0</v>
      </c>
      <c r="E566" s="35">
        <f t="shared" si="26"/>
        <v>8333.3333333333339</v>
      </c>
      <c r="F566" s="35">
        <f t="shared" si="27"/>
        <v>0</v>
      </c>
    </row>
    <row r="567" spans="2:6" x14ac:dyDescent="0.25">
      <c r="B567" s="2" t="s">
        <v>659</v>
      </c>
      <c r="C567" s="34"/>
      <c r="D567" s="35">
        <f t="shared" si="25"/>
        <v>0</v>
      </c>
      <c r="E567" s="35">
        <f t="shared" si="26"/>
        <v>8333.3333333333339</v>
      </c>
      <c r="F567" s="35">
        <f t="shared" si="27"/>
        <v>0</v>
      </c>
    </row>
    <row r="568" spans="2:6" x14ac:dyDescent="0.25">
      <c r="B568" s="2" t="s">
        <v>660</v>
      </c>
      <c r="C568" s="34"/>
      <c r="D568" s="35">
        <f t="shared" si="25"/>
        <v>0</v>
      </c>
      <c r="E568" s="35">
        <f t="shared" si="26"/>
        <v>8333.3333333333339</v>
      </c>
      <c r="F568" s="35">
        <f t="shared" si="27"/>
        <v>0</v>
      </c>
    </row>
    <row r="569" spans="2:6" x14ac:dyDescent="0.25">
      <c r="B569" s="2" t="s">
        <v>661</v>
      </c>
      <c r="C569" s="34"/>
      <c r="D569" s="35">
        <f t="shared" si="25"/>
        <v>0</v>
      </c>
      <c r="E569" s="35">
        <f t="shared" si="26"/>
        <v>8333.3333333333339</v>
      </c>
      <c r="F569" s="35">
        <f t="shared" si="27"/>
        <v>0</v>
      </c>
    </row>
    <row r="570" spans="2:6" x14ac:dyDescent="0.25">
      <c r="B570" s="2" t="s">
        <v>662</v>
      </c>
      <c r="C570" s="34"/>
      <c r="D570" s="35">
        <f t="shared" si="25"/>
        <v>0</v>
      </c>
      <c r="E570" s="35">
        <f t="shared" si="26"/>
        <v>8333.3333333333339</v>
      </c>
      <c r="F570" s="35">
        <f t="shared" si="27"/>
        <v>0</v>
      </c>
    </row>
    <row r="571" spans="2:6" x14ac:dyDescent="0.25">
      <c r="B571" s="2" t="s">
        <v>663</v>
      </c>
      <c r="C571" s="34"/>
      <c r="D571" s="35">
        <f t="shared" si="25"/>
        <v>0</v>
      </c>
      <c r="E571" s="35">
        <f t="shared" si="26"/>
        <v>8333.3333333333339</v>
      </c>
      <c r="F571" s="35">
        <f t="shared" si="27"/>
        <v>0</v>
      </c>
    </row>
    <row r="572" spans="2:6" x14ac:dyDescent="0.25">
      <c r="B572" s="2" t="s">
        <v>664</v>
      </c>
      <c r="C572" s="34"/>
      <c r="D572" s="35">
        <f t="shared" si="25"/>
        <v>0</v>
      </c>
      <c r="E572" s="35">
        <f t="shared" si="26"/>
        <v>8333.3333333333339</v>
      </c>
      <c r="F572" s="35">
        <f t="shared" si="27"/>
        <v>0</v>
      </c>
    </row>
    <row r="573" spans="2:6" x14ac:dyDescent="0.25">
      <c r="B573" s="2" t="s">
        <v>665</v>
      </c>
      <c r="C573" s="34"/>
      <c r="D573" s="35">
        <f t="shared" si="25"/>
        <v>0</v>
      </c>
      <c r="E573" s="35">
        <f t="shared" si="26"/>
        <v>8333.3333333333339</v>
      </c>
      <c r="F573" s="35">
        <f t="shared" si="27"/>
        <v>0</v>
      </c>
    </row>
    <row r="574" spans="2:6" x14ac:dyDescent="0.25">
      <c r="B574" s="2" t="s">
        <v>666</v>
      </c>
      <c r="C574" s="34"/>
      <c r="D574" s="35">
        <f t="shared" si="25"/>
        <v>0</v>
      </c>
      <c r="E574" s="35">
        <f t="shared" si="26"/>
        <v>8333.3333333333339</v>
      </c>
      <c r="F574" s="35">
        <f t="shared" si="27"/>
        <v>0</v>
      </c>
    </row>
    <row r="575" spans="2:6" x14ac:dyDescent="0.25">
      <c r="B575" s="2" t="s">
        <v>667</v>
      </c>
      <c r="C575" s="34"/>
      <c r="D575" s="35">
        <f t="shared" si="25"/>
        <v>0</v>
      </c>
      <c r="E575" s="35">
        <f t="shared" si="26"/>
        <v>8333.3333333333339</v>
      </c>
      <c r="F575" s="35">
        <f t="shared" si="27"/>
        <v>0</v>
      </c>
    </row>
    <row r="576" spans="2:6" x14ac:dyDescent="0.25">
      <c r="B576" s="2" t="s">
        <v>668</v>
      </c>
      <c r="C576" s="34"/>
      <c r="D576" s="35">
        <f t="shared" si="25"/>
        <v>0</v>
      </c>
      <c r="E576" s="35">
        <f t="shared" si="26"/>
        <v>8333.3333333333339</v>
      </c>
      <c r="F576" s="35">
        <f t="shared" si="27"/>
        <v>0</v>
      </c>
    </row>
    <row r="577" spans="2:6" x14ac:dyDescent="0.25">
      <c r="B577" s="2" t="s">
        <v>669</v>
      </c>
      <c r="C577" s="34"/>
      <c r="D577" s="35">
        <f t="shared" si="25"/>
        <v>0</v>
      </c>
      <c r="E577" s="35">
        <f t="shared" si="26"/>
        <v>8333.3333333333339</v>
      </c>
      <c r="F577" s="35">
        <f t="shared" si="27"/>
        <v>0</v>
      </c>
    </row>
    <row r="578" spans="2:6" x14ac:dyDescent="0.25">
      <c r="B578" s="2" t="s">
        <v>670</v>
      </c>
      <c r="C578" s="34"/>
      <c r="D578" s="35">
        <f t="shared" si="25"/>
        <v>0</v>
      </c>
      <c r="E578" s="35">
        <f t="shared" si="26"/>
        <v>8333.3333333333339</v>
      </c>
      <c r="F578" s="35">
        <f t="shared" si="27"/>
        <v>0</v>
      </c>
    </row>
    <row r="579" spans="2:6" x14ac:dyDescent="0.25">
      <c r="B579" s="2" t="s">
        <v>671</v>
      </c>
      <c r="C579" s="34"/>
      <c r="D579" s="35">
        <f t="shared" si="25"/>
        <v>0</v>
      </c>
      <c r="E579" s="35">
        <f t="shared" si="26"/>
        <v>8333.3333333333339</v>
      </c>
      <c r="F579" s="35">
        <f t="shared" si="27"/>
        <v>0</v>
      </c>
    </row>
    <row r="580" spans="2:6" x14ac:dyDescent="0.25">
      <c r="B580" s="2" t="s">
        <v>672</v>
      </c>
      <c r="C580" s="34"/>
      <c r="D580" s="35">
        <f t="shared" si="25"/>
        <v>0</v>
      </c>
      <c r="E580" s="35">
        <f t="shared" si="26"/>
        <v>8333.3333333333339</v>
      </c>
      <c r="F580" s="35">
        <f t="shared" si="27"/>
        <v>0</v>
      </c>
    </row>
    <row r="581" spans="2:6" x14ac:dyDescent="0.25">
      <c r="B581" s="2" t="s">
        <v>673</v>
      </c>
      <c r="C581" s="34"/>
      <c r="D581" s="35">
        <f t="shared" si="25"/>
        <v>0</v>
      </c>
      <c r="E581" s="35">
        <f t="shared" si="26"/>
        <v>8333.3333333333339</v>
      </c>
      <c r="F581" s="35">
        <f t="shared" si="27"/>
        <v>0</v>
      </c>
    </row>
    <row r="582" spans="2:6" x14ac:dyDescent="0.25">
      <c r="B582" s="2" t="s">
        <v>674</v>
      </c>
      <c r="C582" s="34"/>
      <c r="D582" s="35">
        <f t="shared" si="25"/>
        <v>0</v>
      </c>
      <c r="E582" s="35">
        <f t="shared" si="26"/>
        <v>8333.3333333333339</v>
      </c>
      <c r="F582" s="35">
        <f t="shared" si="27"/>
        <v>0</v>
      </c>
    </row>
    <row r="583" spans="2:6" x14ac:dyDescent="0.25">
      <c r="B583" s="2" t="s">
        <v>675</v>
      </c>
      <c r="C583" s="34"/>
      <c r="D583" s="35">
        <f t="shared" si="25"/>
        <v>0</v>
      </c>
      <c r="E583" s="35">
        <f t="shared" si="26"/>
        <v>8333.3333333333339</v>
      </c>
      <c r="F583" s="35">
        <f t="shared" si="27"/>
        <v>0</v>
      </c>
    </row>
    <row r="584" spans="2:6" x14ac:dyDescent="0.25">
      <c r="B584" s="2" t="s">
        <v>676</v>
      </c>
      <c r="C584" s="34"/>
      <c r="D584" s="35">
        <f t="shared" si="25"/>
        <v>0</v>
      </c>
      <c r="E584" s="35">
        <f t="shared" si="26"/>
        <v>8333.3333333333339</v>
      </c>
      <c r="F584" s="35">
        <f t="shared" si="27"/>
        <v>0</v>
      </c>
    </row>
    <row r="585" spans="2:6" x14ac:dyDescent="0.25">
      <c r="B585" s="2" t="s">
        <v>677</v>
      </c>
      <c r="C585" s="34"/>
      <c r="D585" s="35">
        <f t="shared" si="25"/>
        <v>0</v>
      </c>
      <c r="E585" s="35">
        <f t="shared" si="26"/>
        <v>8333.3333333333339</v>
      </c>
      <c r="F585" s="35">
        <f t="shared" si="27"/>
        <v>0</v>
      </c>
    </row>
    <row r="586" spans="2:6" x14ac:dyDescent="0.25">
      <c r="B586" s="2" t="s">
        <v>678</v>
      </c>
      <c r="C586" s="34"/>
      <c r="D586" s="35">
        <f t="shared" si="25"/>
        <v>0</v>
      </c>
      <c r="E586" s="35">
        <f t="shared" si="26"/>
        <v>8333.3333333333339</v>
      </c>
      <c r="F586" s="35">
        <f t="shared" si="27"/>
        <v>0</v>
      </c>
    </row>
    <row r="587" spans="2:6" x14ac:dyDescent="0.25">
      <c r="B587" s="2" t="s">
        <v>679</v>
      </c>
      <c r="C587" s="34"/>
      <c r="D587" s="35">
        <f t="shared" si="25"/>
        <v>0</v>
      </c>
      <c r="E587" s="35">
        <f t="shared" si="26"/>
        <v>8333.3333333333339</v>
      </c>
      <c r="F587" s="35">
        <f t="shared" si="27"/>
        <v>0</v>
      </c>
    </row>
    <row r="588" spans="2:6" x14ac:dyDescent="0.25">
      <c r="B588" s="2" t="s">
        <v>680</v>
      </c>
      <c r="C588" s="34"/>
      <c r="D588" s="35">
        <f t="shared" si="25"/>
        <v>0</v>
      </c>
      <c r="E588" s="35">
        <f t="shared" si="26"/>
        <v>8333.3333333333339</v>
      </c>
      <c r="F588" s="35">
        <f t="shared" si="27"/>
        <v>0</v>
      </c>
    </row>
    <row r="589" spans="2:6" x14ac:dyDescent="0.25">
      <c r="B589" s="2" t="s">
        <v>681</v>
      </c>
      <c r="C589" s="34"/>
      <c r="D589" s="35">
        <f t="shared" si="25"/>
        <v>0</v>
      </c>
      <c r="E589" s="35">
        <f t="shared" si="26"/>
        <v>8333.3333333333339</v>
      </c>
      <c r="F589" s="35">
        <f t="shared" si="27"/>
        <v>0</v>
      </c>
    </row>
    <row r="590" spans="2:6" x14ac:dyDescent="0.25">
      <c r="B590" s="2" t="s">
        <v>682</v>
      </c>
      <c r="C590" s="34"/>
      <c r="D590" s="35">
        <f t="shared" si="25"/>
        <v>0</v>
      </c>
      <c r="E590" s="35">
        <f t="shared" si="26"/>
        <v>8333.3333333333339</v>
      </c>
      <c r="F590" s="35">
        <f t="shared" si="27"/>
        <v>0</v>
      </c>
    </row>
    <row r="591" spans="2:6" x14ac:dyDescent="0.25">
      <c r="B591" s="2" t="s">
        <v>683</v>
      </c>
      <c r="C591" s="34"/>
      <c r="D591" s="35">
        <f t="shared" si="25"/>
        <v>0</v>
      </c>
      <c r="E591" s="35">
        <f t="shared" si="26"/>
        <v>8333.3333333333339</v>
      </c>
      <c r="F591" s="35">
        <f t="shared" si="27"/>
        <v>0</v>
      </c>
    </row>
    <row r="592" spans="2:6" x14ac:dyDescent="0.25">
      <c r="B592" s="2" t="s">
        <v>684</v>
      </c>
      <c r="C592" s="34"/>
      <c r="D592" s="35">
        <f t="shared" si="25"/>
        <v>0</v>
      </c>
      <c r="E592" s="35">
        <f t="shared" si="26"/>
        <v>8333.3333333333339</v>
      </c>
      <c r="F592" s="35">
        <f t="shared" si="27"/>
        <v>0</v>
      </c>
    </row>
    <row r="593" spans="2:6" x14ac:dyDescent="0.25">
      <c r="B593" s="2" t="s">
        <v>685</v>
      </c>
      <c r="C593" s="34"/>
      <c r="D593" s="35">
        <f t="shared" si="25"/>
        <v>0</v>
      </c>
      <c r="E593" s="35">
        <f t="shared" si="26"/>
        <v>8333.3333333333339</v>
      </c>
      <c r="F593" s="35">
        <f t="shared" si="27"/>
        <v>0</v>
      </c>
    </row>
    <row r="594" spans="2:6" x14ac:dyDescent="0.25">
      <c r="B594" s="2" t="s">
        <v>686</v>
      </c>
      <c r="C594" s="34"/>
      <c r="D594" s="35">
        <f t="shared" si="25"/>
        <v>0</v>
      </c>
      <c r="E594" s="35">
        <f t="shared" si="26"/>
        <v>8333.3333333333339</v>
      </c>
      <c r="F594" s="35">
        <f t="shared" si="27"/>
        <v>0</v>
      </c>
    </row>
    <row r="595" spans="2:6" x14ac:dyDescent="0.25">
      <c r="B595" s="2" t="s">
        <v>687</v>
      </c>
      <c r="C595" s="34"/>
      <c r="D595" s="35">
        <f t="shared" si="25"/>
        <v>0</v>
      </c>
      <c r="E595" s="35">
        <f t="shared" si="26"/>
        <v>8333.3333333333339</v>
      </c>
      <c r="F595" s="35">
        <f t="shared" si="27"/>
        <v>0</v>
      </c>
    </row>
    <row r="596" spans="2:6" x14ac:dyDescent="0.25">
      <c r="B596" s="2" t="s">
        <v>688</v>
      </c>
      <c r="C596" s="34"/>
      <c r="D596" s="35">
        <f t="shared" si="25"/>
        <v>0</v>
      </c>
      <c r="E596" s="35">
        <f t="shared" si="26"/>
        <v>8333.3333333333339</v>
      </c>
      <c r="F596" s="35">
        <f t="shared" si="27"/>
        <v>0</v>
      </c>
    </row>
    <row r="597" spans="2:6" x14ac:dyDescent="0.25">
      <c r="B597" s="2" t="s">
        <v>689</v>
      </c>
      <c r="C597" s="34"/>
      <c r="D597" s="35">
        <f t="shared" si="25"/>
        <v>0</v>
      </c>
      <c r="E597" s="35">
        <f t="shared" si="26"/>
        <v>8333.3333333333339</v>
      </c>
      <c r="F597" s="35">
        <f t="shared" si="27"/>
        <v>0</v>
      </c>
    </row>
    <row r="598" spans="2:6" x14ac:dyDescent="0.25">
      <c r="B598" s="2" t="s">
        <v>690</v>
      </c>
      <c r="C598" s="34"/>
      <c r="D598" s="35">
        <f t="shared" ref="D598:D614" si="28">+C598/12</f>
        <v>0</v>
      </c>
      <c r="E598" s="35">
        <f t="shared" ref="E598:E614" si="29">100000/12</f>
        <v>8333.3333333333339</v>
      </c>
      <c r="F598" s="35">
        <f t="shared" si="27"/>
        <v>0</v>
      </c>
    </row>
    <row r="599" spans="2:6" x14ac:dyDescent="0.25">
      <c r="B599" s="2" t="s">
        <v>691</v>
      </c>
      <c r="C599" s="34"/>
      <c r="D599" s="35">
        <f t="shared" si="28"/>
        <v>0</v>
      </c>
      <c r="E599" s="35">
        <f t="shared" si="29"/>
        <v>8333.3333333333339</v>
      </c>
      <c r="F599" s="35">
        <f t="shared" ref="F599:F614" si="30">IF(D599&gt;E599,E599-D599,0)</f>
        <v>0</v>
      </c>
    </row>
    <row r="600" spans="2:6" x14ac:dyDescent="0.25">
      <c r="B600" s="2" t="s">
        <v>692</v>
      </c>
      <c r="C600" s="34"/>
      <c r="D600" s="35">
        <f t="shared" si="28"/>
        <v>0</v>
      </c>
      <c r="E600" s="35">
        <f t="shared" si="29"/>
        <v>8333.3333333333339</v>
      </c>
      <c r="F600" s="35">
        <f t="shared" si="30"/>
        <v>0</v>
      </c>
    </row>
    <row r="601" spans="2:6" x14ac:dyDescent="0.25">
      <c r="B601" s="2" t="s">
        <v>693</v>
      </c>
      <c r="C601" s="34"/>
      <c r="D601" s="35">
        <f t="shared" si="28"/>
        <v>0</v>
      </c>
      <c r="E601" s="35">
        <f t="shared" si="29"/>
        <v>8333.3333333333339</v>
      </c>
      <c r="F601" s="35">
        <f t="shared" si="30"/>
        <v>0</v>
      </c>
    </row>
    <row r="602" spans="2:6" x14ac:dyDescent="0.25">
      <c r="B602" s="2" t="s">
        <v>694</v>
      </c>
      <c r="C602" s="34"/>
      <c r="D602" s="35">
        <f t="shared" si="28"/>
        <v>0</v>
      </c>
      <c r="E602" s="35">
        <f t="shared" si="29"/>
        <v>8333.3333333333339</v>
      </c>
      <c r="F602" s="35">
        <f t="shared" si="30"/>
        <v>0</v>
      </c>
    </row>
    <row r="603" spans="2:6" x14ac:dyDescent="0.25">
      <c r="B603" s="2" t="s">
        <v>695</v>
      </c>
      <c r="C603" s="34"/>
      <c r="D603" s="35">
        <f t="shared" si="28"/>
        <v>0</v>
      </c>
      <c r="E603" s="35">
        <f t="shared" si="29"/>
        <v>8333.3333333333339</v>
      </c>
      <c r="F603" s="35">
        <f t="shared" si="30"/>
        <v>0</v>
      </c>
    </row>
    <row r="604" spans="2:6" x14ac:dyDescent="0.25">
      <c r="B604" s="2" t="s">
        <v>696</v>
      </c>
      <c r="C604" s="34"/>
      <c r="D604" s="35">
        <f t="shared" si="28"/>
        <v>0</v>
      </c>
      <c r="E604" s="35">
        <f t="shared" si="29"/>
        <v>8333.3333333333339</v>
      </c>
      <c r="F604" s="35">
        <f t="shared" si="30"/>
        <v>0</v>
      </c>
    </row>
    <row r="605" spans="2:6" x14ac:dyDescent="0.25">
      <c r="B605" s="2" t="s">
        <v>697</v>
      </c>
      <c r="C605" s="34"/>
      <c r="D605" s="35">
        <f t="shared" si="28"/>
        <v>0</v>
      </c>
      <c r="E605" s="35">
        <f t="shared" si="29"/>
        <v>8333.3333333333339</v>
      </c>
      <c r="F605" s="35">
        <f t="shared" si="30"/>
        <v>0</v>
      </c>
    </row>
    <row r="606" spans="2:6" x14ac:dyDescent="0.25">
      <c r="B606" s="2" t="s">
        <v>698</v>
      </c>
      <c r="C606" s="34"/>
      <c r="D606" s="35">
        <f t="shared" si="28"/>
        <v>0</v>
      </c>
      <c r="E606" s="35">
        <f t="shared" si="29"/>
        <v>8333.3333333333339</v>
      </c>
      <c r="F606" s="35">
        <f t="shared" si="30"/>
        <v>0</v>
      </c>
    </row>
    <row r="607" spans="2:6" x14ac:dyDescent="0.25">
      <c r="B607" s="2" t="s">
        <v>699</v>
      </c>
      <c r="C607" s="34"/>
      <c r="D607" s="35">
        <f t="shared" si="28"/>
        <v>0</v>
      </c>
      <c r="E607" s="35">
        <f t="shared" si="29"/>
        <v>8333.3333333333339</v>
      </c>
      <c r="F607" s="35">
        <f t="shared" si="30"/>
        <v>0</v>
      </c>
    </row>
    <row r="608" spans="2:6" x14ac:dyDescent="0.25">
      <c r="B608" s="2" t="s">
        <v>700</v>
      </c>
      <c r="C608" s="34"/>
      <c r="D608" s="35">
        <f t="shared" si="28"/>
        <v>0</v>
      </c>
      <c r="E608" s="35">
        <f t="shared" si="29"/>
        <v>8333.3333333333339</v>
      </c>
      <c r="F608" s="35">
        <f t="shared" si="30"/>
        <v>0</v>
      </c>
    </row>
    <row r="609" spans="2:6" x14ac:dyDescent="0.25">
      <c r="B609" s="2" t="s">
        <v>701</v>
      </c>
      <c r="C609" s="34"/>
      <c r="D609" s="35">
        <f t="shared" si="28"/>
        <v>0</v>
      </c>
      <c r="E609" s="35">
        <f t="shared" si="29"/>
        <v>8333.3333333333339</v>
      </c>
      <c r="F609" s="35">
        <f t="shared" si="30"/>
        <v>0</v>
      </c>
    </row>
    <row r="610" spans="2:6" x14ac:dyDescent="0.25">
      <c r="B610" s="2" t="s">
        <v>702</v>
      </c>
      <c r="C610" s="34"/>
      <c r="D610" s="35">
        <f t="shared" si="28"/>
        <v>0</v>
      </c>
      <c r="E610" s="35">
        <f t="shared" si="29"/>
        <v>8333.3333333333339</v>
      </c>
      <c r="F610" s="35">
        <f t="shared" si="30"/>
        <v>0</v>
      </c>
    </row>
    <row r="611" spans="2:6" x14ac:dyDescent="0.25">
      <c r="B611" s="2" t="s">
        <v>703</v>
      </c>
      <c r="C611" s="34"/>
      <c r="D611" s="35">
        <f t="shared" si="28"/>
        <v>0</v>
      </c>
      <c r="E611" s="35">
        <f t="shared" si="29"/>
        <v>8333.3333333333339</v>
      </c>
      <c r="F611" s="35">
        <f t="shared" si="30"/>
        <v>0</v>
      </c>
    </row>
    <row r="612" spans="2:6" x14ac:dyDescent="0.25">
      <c r="B612" s="2" t="s">
        <v>704</v>
      </c>
      <c r="C612" s="34"/>
      <c r="D612" s="35">
        <f t="shared" si="28"/>
        <v>0</v>
      </c>
      <c r="E612" s="35">
        <f t="shared" si="29"/>
        <v>8333.3333333333339</v>
      </c>
      <c r="F612" s="35">
        <f t="shared" si="30"/>
        <v>0</v>
      </c>
    </row>
    <row r="613" spans="2:6" x14ac:dyDescent="0.25">
      <c r="B613" s="2" t="s">
        <v>705</v>
      </c>
      <c r="C613" s="34"/>
      <c r="D613" s="35">
        <f t="shared" si="28"/>
        <v>0</v>
      </c>
      <c r="E613" s="35">
        <f t="shared" si="29"/>
        <v>8333.3333333333339</v>
      </c>
      <c r="F613" s="35">
        <f t="shared" si="30"/>
        <v>0</v>
      </c>
    </row>
    <row r="614" spans="2:6" x14ac:dyDescent="0.25">
      <c r="B614" s="2" t="s">
        <v>706</v>
      </c>
      <c r="C614" s="34"/>
      <c r="D614" s="35">
        <f t="shared" si="28"/>
        <v>0</v>
      </c>
      <c r="E614" s="35">
        <f t="shared" si="29"/>
        <v>8333.3333333333339</v>
      </c>
      <c r="F614" s="35">
        <f t="shared" si="30"/>
        <v>0</v>
      </c>
    </row>
  </sheetData>
  <phoneticPr fontId="10"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9046-33F2-4DCC-BD82-C54278EAB3D7}">
  <dimension ref="B9:G61"/>
  <sheetViews>
    <sheetView topLeftCell="C28" workbookViewId="0">
      <selection activeCell="C29" sqref="C29:C30"/>
    </sheetView>
  </sheetViews>
  <sheetFormatPr defaultRowHeight="15" x14ac:dyDescent="0.25"/>
  <cols>
    <col min="2" max="2" width="83.28515625" customWidth="1"/>
    <col min="3" max="3" width="64.5703125" customWidth="1"/>
    <col min="4" max="4" width="5.85546875" customWidth="1"/>
    <col min="5" max="5" width="17.5703125" customWidth="1"/>
  </cols>
  <sheetData>
    <row r="9" spans="2:2" ht="33.75" x14ac:dyDescent="0.5">
      <c r="B9" s="28" t="s">
        <v>86</v>
      </c>
    </row>
    <row r="11" spans="2:2" ht="27.75" customHeight="1" x14ac:dyDescent="0.25"/>
    <row r="12" spans="2:2" ht="84" customHeight="1" x14ac:dyDescent="0.25">
      <c r="B12" s="21" t="s">
        <v>80</v>
      </c>
    </row>
    <row r="13" spans="2:2" ht="50.25" customHeight="1" x14ac:dyDescent="0.25">
      <c r="B13" s="18" t="s">
        <v>81</v>
      </c>
    </row>
    <row r="14" spans="2:2" ht="15.75" x14ac:dyDescent="0.25">
      <c r="B14" s="20" t="s">
        <v>48</v>
      </c>
    </row>
    <row r="15" spans="2:2" ht="102" customHeight="1" x14ac:dyDescent="0.25">
      <c r="B15" s="22" t="s">
        <v>49</v>
      </c>
    </row>
    <row r="16" spans="2:2" ht="31.5" x14ac:dyDescent="0.25">
      <c r="B16" s="22" t="s">
        <v>82</v>
      </c>
    </row>
    <row r="17" spans="2:3" ht="39" customHeight="1" x14ac:dyDescent="0.25">
      <c r="B17" s="22" t="s">
        <v>83</v>
      </c>
    </row>
    <row r="18" spans="2:3" ht="49.5" customHeight="1" x14ac:dyDescent="0.25">
      <c r="B18" s="22" t="s">
        <v>52</v>
      </c>
    </row>
    <row r="19" spans="2:3" ht="36.75" customHeight="1" x14ac:dyDescent="0.25">
      <c r="B19" s="20" t="s">
        <v>53</v>
      </c>
    </row>
    <row r="20" spans="2:3" ht="51.75" customHeight="1" x14ac:dyDescent="0.25">
      <c r="B20" s="20" t="s">
        <v>54</v>
      </c>
    </row>
    <row r="21" spans="2:3" ht="45" x14ac:dyDescent="0.25">
      <c r="B21" s="29" t="s">
        <v>84</v>
      </c>
    </row>
    <row r="22" spans="2:3" x14ac:dyDescent="0.25">
      <c r="B22" s="26"/>
    </row>
    <row r="23" spans="2:3" ht="61.5" customHeight="1" x14ac:dyDescent="0.25">
      <c r="B23" s="20" t="s">
        <v>55</v>
      </c>
    </row>
    <row r="24" spans="2:3" x14ac:dyDescent="0.25">
      <c r="B24" s="27"/>
    </row>
    <row r="25" spans="2:3" ht="142.5" customHeight="1" x14ac:dyDescent="0.25">
      <c r="B25" s="25" t="s">
        <v>85</v>
      </c>
    </row>
    <row r="26" spans="2:3" x14ac:dyDescent="0.25">
      <c r="B26" s="26"/>
    </row>
    <row r="27" spans="2:3" x14ac:dyDescent="0.25">
      <c r="B27" s="26"/>
    </row>
    <row r="28" spans="2:3" x14ac:dyDescent="0.25">
      <c r="B28" s="26"/>
    </row>
    <row r="29" spans="2:3" ht="28.5" x14ac:dyDescent="0.45">
      <c r="B29" s="26"/>
      <c r="C29" s="127" t="str">
        <f>+'Client Name &amp; EIN'!C7</f>
        <v>Test Company</v>
      </c>
    </row>
    <row r="30" spans="2:3" ht="28.5" x14ac:dyDescent="0.45">
      <c r="B30" s="26"/>
      <c r="C30" s="127" t="str">
        <f>+'Client Name &amp; EIN'!C9</f>
        <v>EIN: xxxxxxxx</v>
      </c>
    </row>
    <row r="31" spans="2:3" ht="26.25" x14ac:dyDescent="0.4">
      <c r="B31" s="26"/>
      <c r="C31" s="48" t="s">
        <v>740</v>
      </c>
    </row>
    <row r="32" spans="2:3" x14ac:dyDescent="0.25">
      <c r="B32" s="26"/>
    </row>
    <row r="33" spans="3:7" ht="15.75" thickBot="1" x14ac:dyDescent="0.3"/>
    <row r="34" spans="3:7" ht="19.5" thickBot="1" x14ac:dyDescent="0.35">
      <c r="C34" t="s">
        <v>60</v>
      </c>
      <c r="E34" s="45">
        <v>0</v>
      </c>
      <c r="G34" t="s">
        <v>59</v>
      </c>
    </row>
    <row r="35" spans="3:7" ht="19.5" thickBot="1" x14ac:dyDescent="0.35">
      <c r="E35" s="36"/>
      <c r="G35" s="9" t="s">
        <v>770</v>
      </c>
    </row>
    <row r="36" spans="3:7" ht="19.5" thickBot="1" x14ac:dyDescent="0.35">
      <c r="C36" t="s">
        <v>0</v>
      </c>
      <c r="E36" s="96">
        <f>+E34/12</f>
        <v>0</v>
      </c>
    </row>
    <row r="37" spans="3:7" ht="19.5" thickBot="1" x14ac:dyDescent="0.35">
      <c r="E37" s="36"/>
      <c r="G37" s="15"/>
    </row>
    <row r="38" spans="3:7" ht="19.5" thickBot="1" x14ac:dyDescent="0.35">
      <c r="C38" t="s">
        <v>61</v>
      </c>
      <c r="E38" s="45"/>
      <c r="G38" t="s">
        <v>58</v>
      </c>
    </row>
    <row r="39" spans="3:7" ht="19.5" thickBot="1" x14ac:dyDescent="0.35">
      <c r="C39" t="s">
        <v>62</v>
      </c>
      <c r="E39" s="45"/>
      <c r="G39" s="9" t="s">
        <v>770</v>
      </c>
    </row>
    <row r="40" spans="3:7" ht="19.5" thickBot="1" x14ac:dyDescent="0.35">
      <c r="C40" t="s">
        <v>64</v>
      </c>
      <c r="E40" s="45"/>
    </row>
    <row r="41" spans="3:7" ht="19.5" thickBot="1" x14ac:dyDescent="0.35">
      <c r="C41" t="s">
        <v>65</v>
      </c>
      <c r="E41" s="45"/>
    </row>
    <row r="42" spans="3:7" ht="19.5" thickBot="1" x14ac:dyDescent="0.35">
      <c r="C42" t="s">
        <v>66</v>
      </c>
      <c r="E42" s="45"/>
    </row>
    <row r="43" spans="3:7" ht="19.5" thickBot="1" x14ac:dyDescent="0.35">
      <c r="C43" t="s">
        <v>63</v>
      </c>
      <c r="E43" s="45"/>
    </row>
    <row r="44" spans="3:7" ht="19.5" thickBot="1" x14ac:dyDescent="0.35">
      <c r="C44" s="37" t="s">
        <v>67</v>
      </c>
      <c r="E44" s="45"/>
    </row>
    <row r="45" spans="3:7" ht="18.75" x14ac:dyDescent="0.3">
      <c r="C45" s="37" t="s">
        <v>722</v>
      </c>
      <c r="E45" s="36"/>
    </row>
    <row r="46" spans="3:7" ht="19.5" thickBot="1" x14ac:dyDescent="0.35">
      <c r="E46" s="36"/>
    </row>
    <row r="47" spans="3:7" ht="19.5" thickBot="1" x14ac:dyDescent="0.35">
      <c r="C47" s="1" t="s">
        <v>723</v>
      </c>
      <c r="E47" s="45"/>
    </row>
    <row r="48" spans="3:7" ht="18.75" x14ac:dyDescent="0.3">
      <c r="E48" s="36"/>
    </row>
    <row r="49" spans="3:6" ht="18.75" x14ac:dyDescent="0.3">
      <c r="C49" s="54" t="s">
        <v>741</v>
      </c>
      <c r="E49" s="36"/>
    </row>
    <row r="50" spans="3:6" ht="18.75" x14ac:dyDescent="0.3">
      <c r="E50" s="36"/>
    </row>
    <row r="51" spans="3:6" ht="18.75" x14ac:dyDescent="0.3">
      <c r="C51" s="1"/>
      <c r="E51" s="36"/>
    </row>
    <row r="52" spans="3:6" ht="18.75" x14ac:dyDescent="0.3">
      <c r="C52" s="1"/>
      <c r="E52" s="36"/>
    </row>
    <row r="53" spans="3:6" ht="18.75" x14ac:dyDescent="0.3">
      <c r="C53" s="1"/>
      <c r="E53" s="36"/>
    </row>
    <row r="54" spans="3:6" ht="18.75" x14ac:dyDescent="0.3">
      <c r="C54" s="1"/>
      <c r="E54" s="36"/>
    </row>
    <row r="55" spans="3:6" ht="18.75" x14ac:dyDescent="0.3">
      <c r="C55" s="1" t="s">
        <v>96</v>
      </c>
      <c r="E55" s="36"/>
    </row>
    <row r="56" spans="3:6" ht="19.5" thickBot="1" x14ac:dyDescent="0.35">
      <c r="C56" t="s">
        <v>94</v>
      </c>
      <c r="E56" s="36"/>
    </row>
    <row r="57" spans="3:6" ht="19.5" thickBot="1" x14ac:dyDescent="0.35">
      <c r="C57" t="s">
        <v>95</v>
      </c>
      <c r="E57" s="45"/>
    </row>
    <row r="58" spans="3:6" ht="19.5" thickBot="1" x14ac:dyDescent="0.35">
      <c r="E58" s="36"/>
    </row>
    <row r="59" spans="3:6" ht="19.5" thickBot="1" x14ac:dyDescent="0.35">
      <c r="C59" t="s">
        <v>98</v>
      </c>
      <c r="E59" s="45"/>
      <c r="F59" s="9" t="s">
        <v>100</v>
      </c>
    </row>
    <row r="60" spans="3:6" ht="19.5" thickBot="1" x14ac:dyDescent="0.35">
      <c r="E60" s="36"/>
    </row>
    <row r="61" spans="3:6" ht="19.5" thickBot="1" x14ac:dyDescent="0.35">
      <c r="C61" t="s">
        <v>99</v>
      </c>
      <c r="E61" s="96">
        <f>+E59+E57</f>
        <v>0</v>
      </c>
    </row>
  </sheetData>
  <hyperlinks>
    <hyperlink ref="B12" location="_bookmark2" display="_bookmark2" xr:uid="{04D01FDF-207E-43AB-9A22-6AFA6674FB52}"/>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61350-1728-4D69-9802-2905CD861B47}">
  <dimension ref="B8:G58"/>
  <sheetViews>
    <sheetView topLeftCell="C21" workbookViewId="0">
      <selection activeCell="C24" sqref="C24:C25"/>
    </sheetView>
  </sheetViews>
  <sheetFormatPr defaultRowHeight="15" x14ac:dyDescent="0.25"/>
  <cols>
    <col min="2" max="2" width="92.42578125" customWidth="1"/>
    <col min="3" max="3" width="66.5703125" bestFit="1" customWidth="1"/>
    <col min="4" max="4" width="9" customWidth="1"/>
    <col min="5" max="5" width="14.7109375" customWidth="1"/>
    <col min="6" max="6" width="3.5703125" customWidth="1"/>
  </cols>
  <sheetData>
    <row r="8" spans="2:2" ht="33.75" x14ac:dyDescent="0.5">
      <c r="B8" s="28" t="s">
        <v>87</v>
      </c>
    </row>
    <row r="11" spans="2:2" ht="93" customHeight="1" x14ac:dyDescent="0.25">
      <c r="B11" s="18" t="s">
        <v>88</v>
      </c>
    </row>
    <row r="12" spans="2:2" ht="50.1" customHeight="1" x14ac:dyDescent="0.25">
      <c r="B12" s="18" t="s">
        <v>89</v>
      </c>
    </row>
    <row r="13" spans="2:2" ht="22.5" customHeight="1" x14ac:dyDescent="0.25">
      <c r="B13" s="20" t="s">
        <v>48</v>
      </c>
    </row>
    <row r="14" spans="2:2" ht="116.25" customHeight="1" x14ac:dyDescent="0.25">
      <c r="B14" s="22" t="s">
        <v>49</v>
      </c>
    </row>
    <row r="15" spans="2:2" ht="29.25" customHeight="1" x14ac:dyDescent="0.25">
      <c r="B15" s="22" t="s">
        <v>90</v>
      </c>
    </row>
    <row r="16" spans="2:2" ht="28.5" customHeight="1" x14ac:dyDescent="0.25">
      <c r="B16" s="22" t="s">
        <v>91</v>
      </c>
    </row>
    <row r="17" spans="2:7" ht="50.1" customHeight="1" x14ac:dyDescent="0.25">
      <c r="B17" s="22" t="s">
        <v>52</v>
      </c>
    </row>
    <row r="18" spans="2:7" ht="34.5" customHeight="1" x14ac:dyDescent="0.25">
      <c r="B18" s="20" t="s">
        <v>53</v>
      </c>
    </row>
    <row r="19" spans="2:7" ht="50.1" customHeight="1" x14ac:dyDescent="0.25">
      <c r="B19" s="20" t="s">
        <v>54</v>
      </c>
    </row>
    <row r="20" spans="2:7" ht="50.1" customHeight="1" x14ac:dyDescent="0.25">
      <c r="B20" s="20" t="s">
        <v>77</v>
      </c>
    </row>
    <row r="21" spans="2:7" ht="50.1" customHeight="1" x14ac:dyDescent="0.25">
      <c r="B21" s="30" t="s">
        <v>92</v>
      </c>
    </row>
    <row r="22" spans="2:7" ht="50.1" customHeight="1" x14ac:dyDescent="0.25">
      <c r="B22" s="25" t="s">
        <v>93</v>
      </c>
    </row>
    <row r="23" spans="2:7" ht="63.75" customHeight="1" x14ac:dyDescent="0.25">
      <c r="B23" s="19"/>
    </row>
    <row r="24" spans="2:7" ht="54" customHeight="1" x14ac:dyDescent="0.45">
      <c r="C24" s="127" t="str">
        <f>+'Client Name &amp; EIN'!C7</f>
        <v>Test Company</v>
      </c>
    </row>
    <row r="25" spans="2:7" ht="25.5" customHeight="1" x14ac:dyDescent="0.45">
      <c r="C25" s="127" t="str">
        <f>+'Client Name &amp; EIN'!C9</f>
        <v>EIN: xxxxxxxx</v>
      </c>
    </row>
    <row r="26" spans="2:7" ht="28.5" customHeight="1" x14ac:dyDescent="0.4">
      <c r="C26" s="48" t="s">
        <v>740</v>
      </c>
    </row>
    <row r="27" spans="2:7" ht="20.25" customHeight="1" x14ac:dyDescent="0.4">
      <c r="C27" s="48"/>
    </row>
    <row r="28" spans="2:7" ht="15.75" thickBot="1" x14ac:dyDescent="0.3"/>
    <row r="29" spans="2:7" ht="19.5" thickBot="1" x14ac:dyDescent="0.35">
      <c r="C29" t="s">
        <v>60</v>
      </c>
      <c r="E29" s="45"/>
      <c r="G29" t="s">
        <v>59</v>
      </c>
    </row>
    <row r="30" spans="2:7" ht="19.5" thickBot="1" x14ac:dyDescent="0.35">
      <c r="E30" s="36"/>
      <c r="G30" s="9" t="s">
        <v>770</v>
      </c>
    </row>
    <row r="31" spans="2:7" ht="19.5" thickBot="1" x14ac:dyDescent="0.35">
      <c r="C31" t="s">
        <v>0</v>
      </c>
      <c r="E31" s="96">
        <f>+E29/12</f>
        <v>0</v>
      </c>
    </row>
    <row r="32" spans="2:7" ht="18.75" x14ac:dyDescent="0.3">
      <c r="E32" s="36"/>
    </row>
    <row r="33" spans="3:7" ht="19.5" thickBot="1" x14ac:dyDescent="0.35">
      <c r="E33" s="36"/>
      <c r="G33" s="15"/>
    </row>
    <row r="34" spans="3:7" ht="19.5" thickBot="1" x14ac:dyDescent="0.35">
      <c r="C34" t="s">
        <v>61</v>
      </c>
      <c r="E34" s="45"/>
      <c r="G34" t="s">
        <v>58</v>
      </c>
    </row>
    <row r="35" spans="3:7" ht="19.5" thickBot="1" x14ac:dyDescent="0.35">
      <c r="C35" t="s">
        <v>62</v>
      </c>
      <c r="E35" s="45"/>
      <c r="G35" s="9" t="s">
        <v>770</v>
      </c>
    </row>
    <row r="36" spans="3:7" ht="19.5" thickBot="1" x14ac:dyDescent="0.35">
      <c r="C36" t="s">
        <v>64</v>
      </c>
      <c r="E36" s="45"/>
    </row>
    <row r="37" spans="3:7" ht="19.5" thickBot="1" x14ac:dyDescent="0.35">
      <c r="C37" t="s">
        <v>65</v>
      </c>
      <c r="E37" s="45"/>
    </row>
    <row r="38" spans="3:7" ht="19.5" thickBot="1" x14ac:dyDescent="0.35">
      <c r="C38" t="s">
        <v>66</v>
      </c>
      <c r="E38" s="45"/>
    </row>
    <row r="39" spans="3:7" ht="19.5" thickBot="1" x14ac:dyDescent="0.35">
      <c r="C39" t="s">
        <v>63</v>
      </c>
      <c r="E39" s="45"/>
    </row>
    <row r="40" spans="3:7" ht="19.5" thickBot="1" x14ac:dyDescent="0.35">
      <c r="C40" s="37" t="s">
        <v>67</v>
      </c>
      <c r="E40" s="45"/>
    </row>
    <row r="41" spans="3:7" ht="18.75" x14ac:dyDescent="0.3">
      <c r="C41" s="37" t="s">
        <v>722</v>
      </c>
      <c r="E41" s="36"/>
    </row>
    <row r="42" spans="3:7" ht="19.5" thickBot="1" x14ac:dyDescent="0.35">
      <c r="E42" s="36"/>
    </row>
    <row r="43" spans="3:7" ht="19.5" thickBot="1" x14ac:dyDescent="0.35">
      <c r="C43" s="1" t="s">
        <v>723</v>
      </c>
      <c r="E43" s="45"/>
    </row>
    <row r="44" spans="3:7" ht="18.75" x14ac:dyDescent="0.3">
      <c r="E44" s="36"/>
    </row>
    <row r="45" spans="3:7" ht="18.75" x14ac:dyDescent="0.3">
      <c r="C45" s="54" t="s">
        <v>741</v>
      </c>
    </row>
    <row r="46" spans="3:7" ht="18.75" x14ac:dyDescent="0.3">
      <c r="C46" s="54"/>
      <c r="E46" s="36"/>
    </row>
    <row r="47" spans="3:7" ht="18.75" x14ac:dyDescent="0.3">
      <c r="C47" s="54"/>
      <c r="E47" s="36"/>
    </row>
    <row r="48" spans="3:7" ht="18.75" x14ac:dyDescent="0.3">
      <c r="C48" s="54"/>
      <c r="E48" s="36"/>
    </row>
    <row r="49" spans="3:6" ht="18.75" x14ac:dyDescent="0.3">
      <c r="C49" s="54"/>
      <c r="E49" s="36"/>
    </row>
    <row r="50" spans="3:6" ht="18.75" x14ac:dyDescent="0.3">
      <c r="C50" s="54"/>
      <c r="E50" s="36"/>
    </row>
    <row r="51" spans="3:6" ht="21.75" customHeight="1" x14ac:dyDescent="0.3">
      <c r="E51" s="36"/>
    </row>
    <row r="52" spans="3:6" ht="18.75" x14ac:dyDescent="0.3">
      <c r="C52" s="1" t="s">
        <v>96</v>
      </c>
      <c r="E52" s="36"/>
    </row>
    <row r="53" spans="3:6" ht="19.5" thickBot="1" x14ac:dyDescent="0.35">
      <c r="C53" t="s">
        <v>94</v>
      </c>
      <c r="E53" s="36"/>
    </row>
    <row r="54" spans="3:6" ht="19.5" thickBot="1" x14ac:dyDescent="0.35">
      <c r="C54" t="s">
        <v>95</v>
      </c>
      <c r="E54" s="45"/>
    </row>
    <row r="55" spans="3:6" ht="19.5" thickBot="1" x14ac:dyDescent="0.35">
      <c r="E55" s="36"/>
    </row>
    <row r="56" spans="3:6" ht="19.5" thickBot="1" x14ac:dyDescent="0.35">
      <c r="C56" t="s">
        <v>98</v>
      </c>
      <c r="E56" s="45"/>
      <c r="F56" s="9" t="s">
        <v>100</v>
      </c>
    </row>
    <row r="57" spans="3:6" ht="19.5" thickBot="1" x14ac:dyDescent="0.35">
      <c r="E57" s="36"/>
    </row>
    <row r="58" spans="3:6" ht="19.5" thickBot="1" x14ac:dyDescent="0.35">
      <c r="C58" t="s">
        <v>99</v>
      </c>
      <c r="E58" s="96">
        <f>+E56+E54</f>
        <v>0</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2D42F-10B7-4587-8184-6143A2A42B42}">
  <dimension ref="B3:L33"/>
  <sheetViews>
    <sheetView topLeftCell="A7" workbookViewId="0">
      <selection activeCell="B6" sqref="B6:B7"/>
    </sheetView>
  </sheetViews>
  <sheetFormatPr defaultRowHeight="15" x14ac:dyDescent="0.25"/>
  <cols>
    <col min="2" max="2" width="49.42578125" customWidth="1"/>
    <col min="3" max="3" width="19" customWidth="1"/>
    <col min="4" max="4" width="22.140625" customWidth="1"/>
    <col min="5" max="5" width="18" customWidth="1"/>
    <col min="6" max="6" width="19.28515625" customWidth="1"/>
    <col min="7" max="7" width="23" customWidth="1"/>
    <col min="8" max="8" width="19.140625" customWidth="1"/>
  </cols>
  <sheetData>
    <row r="3" spans="2:12" ht="23.25" x14ac:dyDescent="0.35">
      <c r="D3" s="11" t="s">
        <v>6</v>
      </c>
    </row>
    <row r="5" spans="2:12" ht="28.5" x14ac:dyDescent="0.45">
      <c r="L5" s="44"/>
    </row>
    <row r="6" spans="2:12" ht="28.5" x14ac:dyDescent="0.45">
      <c r="B6" s="127" t="str">
        <f>+'Client Name &amp; EIN'!C7</f>
        <v>Test Company</v>
      </c>
      <c r="D6" s="9" t="s">
        <v>747</v>
      </c>
      <c r="L6" s="44"/>
    </row>
    <row r="7" spans="2:12" ht="28.5" x14ac:dyDescent="0.45">
      <c r="B7" s="127" t="str">
        <f>+'Client Name &amp; EIN'!C9</f>
        <v>EIN: xxxxxxxx</v>
      </c>
      <c r="D7" s="9" t="s">
        <v>757</v>
      </c>
      <c r="E7" s="9"/>
      <c r="F7" s="9"/>
      <c r="G7" s="9"/>
      <c r="H7" s="9"/>
      <c r="I7" s="9"/>
      <c r="L7" s="44"/>
    </row>
    <row r="8" spans="2:12" ht="28.5" x14ac:dyDescent="0.45">
      <c r="B8" s="48" t="s">
        <v>743</v>
      </c>
      <c r="D8" s="9" t="s">
        <v>771</v>
      </c>
      <c r="E8" s="9"/>
      <c r="F8" s="9"/>
      <c r="H8" s="9"/>
      <c r="I8" s="9"/>
      <c r="L8" s="44"/>
    </row>
    <row r="9" spans="2:12" ht="27" customHeight="1" x14ac:dyDescent="0.45">
      <c r="B9" s="48" t="s">
        <v>742</v>
      </c>
      <c r="L9" s="44"/>
    </row>
    <row r="11" spans="2:12" x14ac:dyDescent="0.25">
      <c r="C11" s="6" t="s">
        <v>7</v>
      </c>
      <c r="D11" s="6" t="s">
        <v>8</v>
      </c>
      <c r="E11" s="6" t="s">
        <v>9</v>
      </c>
      <c r="F11" s="6" t="s">
        <v>10</v>
      </c>
      <c r="G11" s="6" t="s">
        <v>11</v>
      </c>
      <c r="H11" s="6" t="s">
        <v>12</v>
      </c>
    </row>
    <row r="13" spans="2:12" s="7" customFormat="1" x14ac:dyDescent="0.25">
      <c r="C13" s="7" t="s">
        <v>13</v>
      </c>
      <c r="D13" s="7" t="s">
        <v>14</v>
      </c>
      <c r="E13" s="7" t="s">
        <v>14</v>
      </c>
      <c r="F13" s="7" t="s">
        <v>14</v>
      </c>
      <c r="G13" s="7" t="s">
        <v>14</v>
      </c>
      <c r="H13" s="7" t="s">
        <v>14</v>
      </c>
    </row>
    <row r="14" spans="2:12" ht="15.75" x14ac:dyDescent="0.25">
      <c r="B14" t="s">
        <v>15</v>
      </c>
      <c r="C14" s="55">
        <f>SUM(D14:H14)</f>
        <v>0</v>
      </c>
      <c r="D14" s="56"/>
      <c r="E14" s="57"/>
      <c r="F14" s="57"/>
      <c r="G14" s="57"/>
      <c r="H14" s="57"/>
    </row>
    <row r="15" spans="2:12" ht="15.75" x14ac:dyDescent="0.25">
      <c r="B15" t="s">
        <v>16</v>
      </c>
      <c r="C15" s="55">
        <f t="shared" ref="C15:C25" si="0">SUM(D15:H15)</f>
        <v>0</v>
      </c>
      <c r="D15" s="56"/>
      <c r="E15" s="57"/>
      <c r="F15" s="57"/>
      <c r="G15" s="57"/>
      <c r="H15" s="57"/>
    </row>
    <row r="16" spans="2:12" ht="15.75" x14ac:dyDescent="0.25">
      <c r="B16" t="s">
        <v>17</v>
      </c>
      <c r="C16" s="55">
        <f t="shared" si="0"/>
        <v>0</v>
      </c>
      <c r="D16" s="56"/>
      <c r="E16" s="57"/>
      <c r="F16" s="57"/>
      <c r="G16" s="57"/>
      <c r="H16" s="57"/>
    </row>
    <row r="17" spans="2:8" ht="15.75" x14ac:dyDescent="0.25">
      <c r="B17" t="s">
        <v>18</v>
      </c>
      <c r="C17" s="55">
        <f t="shared" si="0"/>
        <v>0</v>
      </c>
      <c r="D17" s="56"/>
      <c r="E17" s="57"/>
      <c r="F17" s="57"/>
      <c r="G17" s="57"/>
      <c r="H17" s="57"/>
    </row>
    <row r="18" spans="2:8" ht="15.75" x14ac:dyDescent="0.25">
      <c r="B18" t="s">
        <v>19</v>
      </c>
      <c r="C18" s="55">
        <f t="shared" si="0"/>
        <v>0</v>
      </c>
      <c r="D18" s="56"/>
      <c r="E18" s="57"/>
      <c r="F18" s="57"/>
      <c r="G18" s="57"/>
      <c r="H18" s="57"/>
    </row>
    <row r="19" spans="2:8" ht="15.75" x14ac:dyDescent="0.25">
      <c r="B19" t="s">
        <v>20</v>
      </c>
      <c r="C19" s="55">
        <f t="shared" si="0"/>
        <v>0</v>
      </c>
      <c r="D19" s="56"/>
      <c r="E19" s="57"/>
      <c r="F19" s="57"/>
      <c r="G19" s="57"/>
      <c r="H19" s="57"/>
    </row>
    <row r="20" spans="2:8" ht="15.75" x14ac:dyDescent="0.25">
      <c r="B20" t="s">
        <v>21</v>
      </c>
      <c r="C20" s="55">
        <f t="shared" si="0"/>
        <v>0</v>
      </c>
      <c r="D20" s="56"/>
      <c r="E20" s="57"/>
      <c r="F20" s="57"/>
      <c r="G20" s="57"/>
      <c r="H20" s="57"/>
    </row>
    <row r="21" spans="2:8" ht="15.75" x14ac:dyDescent="0.25">
      <c r="B21" t="s">
        <v>22</v>
      </c>
      <c r="C21" s="55">
        <f t="shared" si="0"/>
        <v>0</v>
      </c>
      <c r="D21" s="56"/>
      <c r="E21" s="57"/>
      <c r="F21" s="57"/>
      <c r="G21" s="57"/>
      <c r="H21" s="57"/>
    </row>
    <row r="22" spans="2:8" ht="15.75" x14ac:dyDescent="0.25">
      <c r="B22" t="s">
        <v>23</v>
      </c>
      <c r="C22" s="55">
        <f t="shared" si="0"/>
        <v>0</v>
      </c>
      <c r="D22" s="56"/>
      <c r="E22" s="57"/>
      <c r="F22" s="57"/>
      <c r="G22" s="57"/>
      <c r="H22" s="57"/>
    </row>
    <row r="23" spans="2:8" ht="15.75" x14ac:dyDescent="0.25">
      <c r="B23" t="s">
        <v>24</v>
      </c>
      <c r="C23" s="55">
        <f t="shared" si="0"/>
        <v>0</v>
      </c>
      <c r="D23" s="56">
        <v>0</v>
      </c>
      <c r="E23" s="57"/>
      <c r="F23" s="57"/>
      <c r="G23" s="57"/>
      <c r="H23" s="57"/>
    </row>
    <row r="24" spans="2:8" ht="15.75" x14ac:dyDescent="0.25">
      <c r="B24" t="s">
        <v>25</v>
      </c>
      <c r="C24" s="55">
        <f t="shared" si="0"/>
        <v>0</v>
      </c>
      <c r="D24" s="56"/>
      <c r="E24" s="57"/>
      <c r="F24" s="57"/>
      <c r="G24" s="57"/>
      <c r="H24" s="57"/>
    </row>
    <row r="25" spans="2:8" ht="15.75" x14ac:dyDescent="0.25">
      <c r="B25" t="s">
        <v>26</v>
      </c>
      <c r="C25" s="55">
        <f t="shared" si="0"/>
        <v>0</v>
      </c>
      <c r="D25" s="56"/>
      <c r="E25" s="57"/>
      <c r="F25" s="57"/>
      <c r="G25" s="57"/>
      <c r="H25" s="57"/>
    </row>
    <row r="26" spans="2:8" ht="15.75" x14ac:dyDescent="0.25">
      <c r="C26" s="58"/>
      <c r="D26" s="59"/>
      <c r="E26" s="58"/>
      <c r="F26" s="58"/>
      <c r="G26" s="58"/>
      <c r="H26" s="58"/>
    </row>
    <row r="27" spans="2:8" ht="16.5" thickBot="1" x14ac:dyDescent="0.3">
      <c r="B27" t="s">
        <v>27</v>
      </c>
      <c r="C27" s="55">
        <f>SUM(C14:C26)</f>
        <v>0</v>
      </c>
      <c r="D27" s="60">
        <f>SUM(D14:D26)</f>
        <v>0</v>
      </c>
      <c r="E27" s="60">
        <f t="shared" ref="E27:H27" si="1">SUM(E14:E26)</f>
        <v>0</v>
      </c>
      <c r="F27" s="60">
        <f t="shared" si="1"/>
        <v>0</v>
      </c>
      <c r="G27" s="60">
        <f t="shared" si="1"/>
        <v>0</v>
      </c>
      <c r="H27" s="60">
        <f t="shared" si="1"/>
        <v>0</v>
      </c>
    </row>
    <row r="28" spans="2:8" ht="15.75" thickTop="1" x14ac:dyDescent="0.25"/>
    <row r="29" spans="2:8" ht="15.75" x14ac:dyDescent="0.25">
      <c r="B29" t="s">
        <v>28</v>
      </c>
      <c r="C29" s="56"/>
      <c r="D29" s="9" t="s">
        <v>29</v>
      </c>
      <c r="F29" s="1" t="s">
        <v>30</v>
      </c>
    </row>
    <row r="30" spans="2:8" ht="19.5" thickBot="1" x14ac:dyDescent="0.35">
      <c r="C30" s="52"/>
      <c r="F30" t="s">
        <v>31</v>
      </c>
    </row>
    <row r="31" spans="2:8" ht="16.5" thickBot="1" x14ac:dyDescent="0.3">
      <c r="B31" t="s">
        <v>106</v>
      </c>
      <c r="C31" s="63">
        <f>+C27+C29</f>
        <v>0</v>
      </c>
      <c r="F31" t="s">
        <v>32</v>
      </c>
    </row>
    <row r="32" spans="2:8" ht="19.5" thickBot="1" x14ac:dyDescent="0.35">
      <c r="C32" s="52"/>
      <c r="F32" t="s">
        <v>33</v>
      </c>
    </row>
    <row r="33" spans="2:3" ht="16.5" thickBot="1" x14ac:dyDescent="0.3">
      <c r="B33" t="s">
        <v>109</v>
      </c>
      <c r="C33" s="63">
        <f>+C31/12</f>
        <v>0</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2310F-5495-46AD-8330-AFFF4F96D172}">
  <dimension ref="B3:H37"/>
  <sheetViews>
    <sheetView topLeftCell="A4" workbookViewId="0">
      <selection activeCell="B7" sqref="B7:B8"/>
    </sheetView>
  </sheetViews>
  <sheetFormatPr defaultRowHeight="15" x14ac:dyDescent="0.25"/>
  <cols>
    <col min="2" max="2" width="55.28515625" customWidth="1"/>
    <col min="3" max="3" width="16.42578125" customWidth="1"/>
    <col min="4" max="4" width="22.140625" customWidth="1"/>
    <col min="5" max="5" width="18" customWidth="1"/>
    <col min="6" max="6" width="10.7109375" customWidth="1"/>
    <col min="7" max="7" width="23" customWidth="1"/>
    <col min="8" max="8" width="19.140625" customWidth="1"/>
  </cols>
  <sheetData>
    <row r="3" spans="2:8" ht="23.25" x14ac:dyDescent="0.35">
      <c r="D3" s="11" t="s">
        <v>34</v>
      </c>
    </row>
    <row r="5" spans="2:8" ht="18.75" x14ac:dyDescent="0.3">
      <c r="D5" s="39" t="s">
        <v>737</v>
      </c>
    </row>
    <row r="7" spans="2:8" ht="28.5" x14ac:dyDescent="0.45">
      <c r="B7" s="127" t="str">
        <f>+'Client Name &amp; EIN'!C7</f>
        <v>Test Company</v>
      </c>
    </row>
    <row r="8" spans="2:8" ht="28.5" x14ac:dyDescent="0.45">
      <c r="B8" s="127" t="str">
        <f>+'Client Name &amp; EIN'!C9</f>
        <v>EIN: xxxxxxxx</v>
      </c>
      <c r="C8" s="9" t="s">
        <v>745</v>
      </c>
    </row>
    <row r="9" spans="2:8" ht="26.25" x14ac:dyDescent="0.4">
      <c r="B9" s="48" t="s">
        <v>743</v>
      </c>
      <c r="C9" s="9" t="s">
        <v>746</v>
      </c>
    </row>
    <row r="10" spans="2:8" ht="26.25" x14ac:dyDescent="0.4">
      <c r="B10" s="48" t="s">
        <v>744</v>
      </c>
      <c r="C10" s="9" t="s">
        <v>771</v>
      </c>
    </row>
    <row r="14" spans="2:8" x14ac:dyDescent="0.25">
      <c r="C14" s="6" t="s">
        <v>7</v>
      </c>
      <c r="D14" s="6" t="s">
        <v>8</v>
      </c>
      <c r="E14" s="6" t="s">
        <v>9</v>
      </c>
      <c r="F14" s="6" t="s">
        <v>10</v>
      </c>
      <c r="G14" s="6" t="s">
        <v>11</v>
      </c>
      <c r="H14" s="6" t="s">
        <v>12</v>
      </c>
    </row>
    <row r="16" spans="2:8" s="7" customFormat="1" x14ac:dyDescent="0.25">
      <c r="C16" s="7" t="s">
        <v>13</v>
      </c>
      <c r="D16" s="7" t="s">
        <v>14</v>
      </c>
      <c r="E16" s="7" t="s">
        <v>14</v>
      </c>
      <c r="F16" s="7" t="s">
        <v>14</v>
      </c>
      <c r="G16" s="7" t="s">
        <v>14</v>
      </c>
      <c r="H16" s="7" t="s">
        <v>14</v>
      </c>
    </row>
    <row r="17" spans="2:8" ht="15.75" x14ac:dyDescent="0.25">
      <c r="B17" t="s">
        <v>15</v>
      </c>
      <c r="C17" s="55">
        <f>SUM(D17:H17)</f>
        <v>0</v>
      </c>
      <c r="D17" s="56"/>
      <c r="E17" s="57"/>
      <c r="F17" s="57"/>
      <c r="G17" s="57"/>
      <c r="H17" s="57"/>
    </row>
    <row r="18" spans="2:8" ht="15.75" x14ac:dyDescent="0.25">
      <c r="B18" t="s">
        <v>16</v>
      </c>
      <c r="C18" s="55">
        <f t="shared" ref="C18:C28" si="0">SUM(D18:H18)</f>
        <v>0</v>
      </c>
      <c r="D18" s="56"/>
      <c r="E18" s="57"/>
      <c r="F18" s="57"/>
      <c r="G18" s="57"/>
      <c r="H18" s="57"/>
    </row>
    <row r="19" spans="2:8" ht="15.75" x14ac:dyDescent="0.25">
      <c r="B19" t="s">
        <v>17</v>
      </c>
      <c r="C19" s="55">
        <f t="shared" si="0"/>
        <v>0</v>
      </c>
      <c r="D19" s="56"/>
      <c r="E19" s="57"/>
      <c r="F19" s="57"/>
      <c r="G19" s="57"/>
      <c r="H19" s="57"/>
    </row>
    <row r="20" spans="2:8" ht="15.75" x14ac:dyDescent="0.25">
      <c r="B20" t="s">
        <v>18</v>
      </c>
      <c r="C20" s="55">
        <f t="shared" si="0"/>
        <v>0</v>
      </c>
      <c r="D20" s="56"/>
      <c r="E20" s="57"/>
      <c r="F20" s="57"/>
      <c r="G20" s="57"/>
      <c r="H20" s="57"/>
    </row>
    <row r="21" spans="2:8" ht="15.75" x14ac:dyDescent="0.25">
      <c r="B21" t="s">
        <v>19</v>
      </c>
      <c r="C21" s="55">
        <f t="shared" si="0"/>
        <v>0</v>
      </c>
      <c r="D21" s="56"/>
      <c r="E21" s="57"/>
      <c r="F21" s="57"/>
      <c r="G21" s="57"/>
      <c r="H21" s="57"/>
    </row>
    <row r="22" spans="2:8" ht="15.75" x14ac:dyDescent="0.25">
      <c r="B22" t="s">
        <v>20</v>
      </c>
      <c r="C22" s="55">
        <f t="shared" si="0"/>
        <v>0</v>
      </c>
      <c r="D22" s="56"/>
      <c r="E22" s="57"/>
      <c r="F22" s="57"/>
      <c r="G22" s="57"/>
      <c r="H22" s="57"/>
    </row>
    <row r="23" spans="2:8" ht="15.75" x14ac:dyDescent="0.25">
      <c r="B23" t="s">
        <v>21</v>
      </c>
      <c r="C23" s="55">
        <f t="shared" si="0"/>
        <v>0</v>
      </c>
      <c r="D23" s="56"/>
      <c r="E23" s="57"/>
      <c r="F23" s="57"/>
      <c r="G23" s="57"/>
      <c r="H23" s="57"/>
    </row>
    <row r="24" spans="2:8" ht="15.75" x14ac:dyDescent="0.25">
      <c r="B24" t="s">
        <v>22</v>
      </c>
      <c r="C24" s="55">
        <f t="shared" si="0"/>
        <v>0</v>
      </c>
      <c r="D24" s="56"/>
      <c r="E24" s="57"/>
      <c r="F24" s="57"/>
      <c r="G24" s="57"/>
      <c r="H24" s="57"/>
    </row>
    <row r="25" spans="2:8" ht="15.75" x14ac:dyDescent="0.25">
      <c r="B25" t="s">
        <v>23</v>
      </c>
      <c r="C25" s="55">
        <f t="shared" si="0"/>
        <v>0</v>
      </c>
      <c r="D25" s="56"/>
      <c r="E25" s="57"/>
      <c r="F25" s="57"/>
      <c r="G25" s="57"/>
      <c r="H25" s="57"/>
    </row>
    <row r="26" spans="2:8" ht="15.75" x14ac:dyDescent="0.25">
      <c r="B26" t="s">
        <v>24</v>
      </c>
      <c r="C26" s="55">
        <f t="shared" si="0"/>
        <v>0</v>
      </c>
      <c r="D26" s="56"/>
      <c r="E26" s="57"/>
      <c r="F26" s="57"/>
      <c r="G26" s="57"/>
      <c r="H26" s="57"/>
    </row>
    <row r="27" spans="2:8" ht="15.75" x14ac:dyDescent="0.25">
      <c r="B27" t="s">
        <v>25</v>
      </c>
      <c r="C27" s="55">
        <f t="shared" si="0"/>
        <v>0</v>
      </c>
      <c r="D27" s="56"/>
      <c r="E27" s="57"/>
      <c r="F27" s="57"/>
      <c r="G27" s="57"/>
      <c r="H27" s="57"/>
    </row>
    <row r="28" spans="2:8" ht="15.75" x14ac:dyDescent="0.25">
      <c r="B28" t="s">
        <v>26</v>
      </c>
      <c r="C28" s="55">
        <f t="shared" si="0"/>
        <v>0</v>
      </c>
      <c r="D28" s="56"/>
      <c r="E28" s="57"/>
      <c r="F28" s="57"/>
      <c r="G28" s="57"/>
      <c r="H28" s="57"/>
    </row>
    <row r="29" spans="2:8" ht="15.75" x14ac:dyDescent="0.25">
      <c r="C29" s="58"/>
      <c r="D29" s="59"/>
      <c r="E29" s="58"/>
      <c r="F29" s="58"/>
      <c r="G29" s="58"/>
      <c r="H29" s="58"/>
    </row>
    <row r="30" spans="2:8" ht="16.5" thickBot="1" x14ac:dyDescent="0.3">
      <c r="B30" t="s">
        <v>27</v>
      </c>
      <c r="C30" s="55">
        <f>SUM(C17:C29)</f>
        <v>0</v>
      </c>
      <c r="D30" s="60">
        <f>SUM(D17:D29)</f>
        <v>0</v>
      </c>
      <c r="E30" s="60">
        <f t="shared" ref="E30:H30" si="1">SUM(E17:E29)</f>
        <v>0</v>
      </c>
      <c r="F30" s="60">
        <f t="shared" si="1"/>
        <v>0</v>
      </c>
      <c r="G30" s="60">
        <f t="shared" si="1"/>
        <v>0</v>
      </c>
      <c r="H30" s="60">
        <f t="shared" si="1"/>
        <v>0</v>
      </c>
    </row>
    <row r="31" spans="2:8" ht="16.5" thickTop="1" x14ac:dyDescent="0.25">
      <c r="C31" s="62"/>
      <c r="D31" s="62"/>
      <c r="E31" s="62"/>
      <c r="F31" s="62"/>
      <c r="G31" s="62"/>
      <c r="H31" s="62"/>
    </row>
    <row r="32" spans="2:8" ht="15.75" x14ac:dyDescent="0.25">
      <c r="B32" t="s">
        <v>28</v>
      </c>
      <c r="C32" s="56"/>
      <c r="D32" s="61" t="s">
        <v>29</v>
      </c>
      <c r="E32" s="62"/>
      <c r="F32" s="62"/>
      <c r="G32" s="62"/>
      <c r="H32" s="62"/>
    </row>
    <row r="33" spans="2:8" ht="15.75" x14ac:dyDescent="0.25">
      <c r="C33" s="64"/>
      <c r="D33" s="62"/>
      <c r="E33" s="62"/>
      <c r="F33" s="62"/>
      <c r="G33" s="62"/>
      <c r="H33" s="62"/>
    </row>
    <row r="34" spans="2:8" ht="16.5" thickBot="1" x14ac:dyDescent="0.3">
      <c r="C34" s="62"/>
      <c r="D34" s="62"/>
      <c r="E34" s="62"/>
      <c r="F34" s="62"/>
      <c r="G34" s="62"/>
      <c r="H34" s="62"/>
    </row>
    <row r="35" spans="2:8" ht="16.5" thickBot="1" x14ac:dyDescent="0.3">
      <c r="B35" t="s">
        <v>107</v>
      </c>
      <c r="C35" s="63">
        <f>+C30+C32</f>
        <v>0</v>
      </c>
      <c r="D35" s="62"/>
      <c r="E35" s="62"/>
      <c r="F35" s="62"/>
      <c r="G35" s="62"/>
      <c r="H35" s="62"/>
    </row>
    <row r="36" spans="2:8" ht="16.5" thickBot="1" x14ac:dyDescent="0.3">
      <c r="C36" s="62"/>
      <c r="D36" s="62"/>
      <c r="E36" s="62"/>
      <c r="F36" s="62"/>
      <c r="G36" s="62"/>
      <c r="H36" s="62"/>
    </row>
    <row r="37" spans="2:8" ht="16.5" thickBot="1" x14ac:dyDescent="0.3">
      <c r="B37" t="s">
        <v>108</v>
      </c>
      <c r="C37" s="63">
        <f>+C35/12</f>
        <v>0</v>
      </c>
      <c r="D37" s="62"/>
      <c r="E37" s="62"/>
      <c r="F37" s="62"/>
      <c r="G37" s="62"/>
      <c r="H37" s="62"/>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5EBCB-58CE-4B60-ABC6-04B0C1DB5077}">
  <dimension ref="B3:J25"/>
  <sheetViews>
    <sheetView topLeftCell="A7" workbookViewId="0">
      <selection activeCell="B20" sqref="B20"/>
    </sheetView>
  </sheetViews>
  <sheetFormatPr defaultRowHeight="15" x14ac:dyDescent="0.25"/>
  <cols>
    <col min="2" max="2" width="76.28515625" customWidth="1"/>
    <col min="3" max="3" width="23.85546875" customWidth="1"/>
    <col min="4" max="4" width="25.140625" customWidth="1"/>
    <col min="5" max="5" width="22.140625" customWidth="1"/>
    <col min="6" max="6" width="18" customWidth="1"/>
    <col min="7" max="7" width="19.28515625" customWidth="1"/>
    <col min="8" max="8" width="23" customWidth="1"/>
    <col min="9" max="9" width="19.140625" customWidth="1"/>
  </cols>
  <sheetData>
    <row r="3" spans="2:9" ht="21" x14ac:dyDescent="0.35">
      <c r="C3" s="46" t="s">
        <v>35</v>
      </c>
    </row>
    <row r="4" spans="2:9" ht="15.75" x14ac:dyDescent="0.25">
      <c r="C4" s="47" t="s">
        <v>36</v>
      </c>
    </row>
    <row r="6" spans="2:9" ht="18.75" x14ac:dyDescent="0.3">
      <c r="C6" s="39"/>
    </row>
    <row r="7" spans="2:9" ht="28.5" x14ac:dyDescent="0.45">
      <c r="B7" s="127" t="str">
        <f>+'Client Name &amp; EIN'!C7</f>
        <v>Test Company</v>
      </c>
    </row>
    <row r="8" spans="2:9" ht="28.5" x14ac:dyDescent="0.45">
      <c r="B8" s="127" t="str">
        <f>+'Client Name &amp; EIN'!C9</f>
        <v>EIN: xxxxxxxx</v>
      </c>
      <c r="C8" s="9" t="s">
        <v>755</v>
      </c>
    </row>
    <row r="9" spans="2:9" ht="26.25" x14ac:dyDescent="0.4">
      <c r="B9" s="48" t="s">
        <v>748</v>
      </c>
      <c r="C9" s="9" t="s">
        <v>750</v>
      </c>
    </row>
    <row r="10" spans="2:9" ht="26.25" x14ac:dyDescent="0.4">
      <c r="B10" s="48" t="s">
        <v>749</v>
      </c>
      <c r="C10" s="9" t="s">
        <v>771</v>
      </c>
    </row>
    <row r="11" spans="2:9" ht="24" customHeight="1" x14ac:dyDescent="0.25">
      <c r="C11" s="1"/>
      <c r="D11" s="1"/>
    </row>
    <row r="12" spans="2:9" x14ac:dyDescent="0.25">
      <c r="C12" s="6" t="s">
        <v>42</v>
      </c>
      <c r="D12" s="6"/>
      <c r="E12" s="6"/>
      <c r="F12" s="6"/>
      <c r="G12" s="6"/>
      <c r="H12" s="6"/>
      <c r="I12" s="6"/>
    </row>
    <row r="13" spans="2:9" x14ac:dyDescent="0.25">
      <c r="C13" s="13" t="s">
        <v>43</v>
      </c>
      <c r="D13" s="13" t="s">
        <v>41</v>
      </c>
    </row>
    <row r="14" spans="2:9" s="7" customFormat="1" x14ac:dyDescent="0.25"/>
    <row r="15" spans="2:9" ht="15.75" x14ac:dyDescent="0.25">
      <c r="B15" t="s">
        <v>37</v>
      </c>
      <c r="D15" s="57"/>
      <c r="E15" s="2"/>
      <c r="F15" s="8"/>
      <c r="G15" s="8"/>
      <c r="H15" s="8"/>
      <c r="I15" s="8"/>
    </row>
    <row r="16" spans="2:9" ht="15.75" x14ac:dyDescent="0.25">
      <c r="B16" t="s">
        <v>38</v>
      </c>
      <c r="D16" s="57">
        <v>0</v>
      </c>
      <c r="E16" s="2"/>
      <c r="F16" s="8"/>
      <c r="G16" s="8"/>
      <c r="H16" s="8"/>
      <c r="I16" s="8"/>
    </row>
    <row r="17" spans="2:10" ht="15.75" x14ac:dyDescent="0.25">
      <c r="B17" t="s">
        <v>39</v>
      </c>
      <c r="D17" s="57">
        <v>0</v>
      </c>
      <c r="E17" s="2"/>
      <c r="F17" s="2"/>
      <c r="G17" s="2"/>
      <c r="H17" s="2"/>
      <c r="I17" s="2"/>
      <c r="J17" s="2"/>
    </row>
    <row r="18" spans="2:10" ht="15.75" x14ac:dyDescent="0.25">
      <c r="B18" t="s">
        <v>40</v>
      </c>
      <c r="D18" s="57">
        <v>0</v>
      </c>
      <c r="E18" s="2"/>
      <c r="F18" s="2"/>
      <c r="G18" s="2"/>
      <c r="H18" s="2"/>
      <c r="I18" s="2"/>
      <c r="J18" s="2"/>
    </row>
    <row r="19" spans="2:10" ht="16.5" thickBot="1" x14ac:dyDescent="0.3">
      <c r="D19" s="64"/>
      <c r="E19" s="2"/>
      <c r="F19" s="2"/>
      <c r="G19" s="2"/>
      <c r="H19" s="2"/>
      <c r="I19" s="2"/>
      <c r="J19" s="2"/>
    </row>
    <row r="20" spans="2:10" ht="16.5" thickBot="1" x14ac:dyDescent="0.3">
      <c r="B20" t="s">
        <v>44</v>
      </c>
      <c r="D20" s="63">
        <f>SUM(D15:D18)</f>
        <v>0</v>
      </c>
    </row>
    <row r="21" spans="2:10" ht="16.5" thickBot="1" x14ac:dyDescent="0.3">
      <c r="D21" s="62"/>
      <c r="E21" s="2"/>
      <c r="F21" s="2"/>
      <c r="G21" s="2"/>
      <c r="H21" s="2"/>
      <c r="I21" s="2"/>
      <c r="J21" s="2"/>
    </row>
    <row r="22" spans="2:10" ht="16.5" thickBot="1" x14ac:dyDescent="0.3">
      <c r="B22" t="s">
        <v>102</v>
      </c>
      <c r="D22" s="63">
        <f>+D20/12</f>
        <v>0</v>
      </c>
      <c r="E22" s="2"/>
      <c r="F22" s="2"/>
      <c r="G22" s="2"/>
      <c r="H22" s="2"/>
      <c r="I22" s="2"/>
      <c r="J22" s="2"/>
    </row>
    <row r="23" spans="2:10" x14ac:dyDescent="0.25">
      <c r="D23" s="2"/>
    </row>
    <row r="24" spans="2:10" x14ac:dyDescent="0.25">
      <c r="D24" s="2"/>
    </row>
    <row r="25" spans="2:10" x14ac:dyDescent="0.25">
      <c r="D25" s="2"/>
    </row>
  </sheetData>
  <phoneticPr fontId="10"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25274-138D-4660-B9A8-2D623A754992}">
  <dimension ref="B6:C9"/>
  <sheetViews>
    <sheetView workbookViewId="0">
      <selection activeCell="B14" sqref="B14"/>
    </sheetView>
  </sheetViews>
  <sheetFormatPr defaultRowHeight="15" x14ac:dyDescent="0.25"/>
  <cols>
    <col min="1" max="1" width="3.42578125" customWidth="1"/>
    <col min="2" max="2" width="86.28515625" customWidth="1"/>
    <col min="3" max="3" width="78.42578125" customWidth="1"/>
  </cols>
  <sheetData>
    <row r="6" spans="2:3" ht="15.75" thickBot="1" x14ac:dyDescent="0.3"/>
    <row r="7" spans="2:3" ht="24" thickBot="1" x14ac:dyDescent="0.4">
      <c r="B7" s="40" t="s">
        <v>768</v>
      </c>
      <c r="C7" s="67" t="s">
        <v>739</v>
      </c>
    </row>
    <row r="8" spans="2:3" ht="15.75" thickBot="1" x14ac:dyDescent="0.3"/>
    <row r="9" spans="2:3" ht="25.5" customHeight="1" thickBot="1" x14ac:dyDescent="0.4">
      <c r="B9" s="40" t="s">
        <v>769</v>
      </c>
      <c r="C9" s="67" t="s">
        <v>762</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2163-988C-45F9-ABEC-D6EBC1D69646}">
  <dimension ref="A2:P45"/>
  <sheetViews>
    <sheetView topLeftCell="A7" zoomScaleNormal="100" workbookViewId="0">
      <selection activeCell="B15" sqref="B15:B18"/>
    </sheetView>
  </sheetViews>
  <sheetFormatPr defaultRowHeight="15" x14ac:dyDescent="0.25"/>
  <cols>
    <col min="1" max="1" width="4.85546875" style="97" customWidth="1"/>
    <col min="2" max="2" width="98.5703125" customWidth="1"/>
    <col min="3" max="3" width="19" customWidth="1"/>
    <col min="4" max="4" width="16.85546875" customWidth="1"/>
    <col min="5" max="5" width="35.85546875" customWidth="1"/>
    <col min="6" max="6" width="19.42578125" customWidth="1"/>
    <col min="7" max="7" width="28" customWidth="1"/>
    <col min="8" max="8" width="22.28515625" customWidth="1"/>
    <col min="9" max="9" width="11.85546875" customWidth="1"/>
    <col min="10" max="10" width="13.7109375" customWidth="1"/>
    <col min="11" max="11" width="31.85546875" customWidth="1"/>
    <col min="12" max="12" width="18.5703125" customWidth="1"/>
    <col min="13" max="14" width="22.42578125" customWidth="1"/>
    <col min="15" max="15" width="19.140625" customWidth="1"/>
    <col min="16" max="16" width="40.28515625" customWidth="1"/>
  </cols>
  <sheetData>
    <row r="2" spans="1:15" x14ac:dyDescent="0.25">
      <c r="E2" s="125" t="s">
        <v>928</v>
      </c>
      <c r="F2" s="125"/>
      <c r="G2" s="1"/>
      <c r="H2" s="1"/>
      <c r="K2" s="9" t="s">
        <v>869</v>
      </c>
    </row>
    <row r="3" spans="1:15" x14ac:dyDescent="0.25">
      <c r="A3"/>
      <c r="E3" s="126" t="s">
        <v>929</v>
      </c>
      <c r="F3" s="126"/>
      <c r="G3" s="126"/>
      <c r="H3" s="126"/>
      <c r="I3" s="126"/>
      <c r="K3" t="s">
        <v>870</v>
      </c>
    </row>
    <row r="4" spans="1:15" ht="15.75" x14ac:dyDescent="0.25">
      <c r="A4"/>
      <c r="K4" t="s">
        <v>871</v>
      </c>
    </row>
    <row r="5" spans="1:15" x14ac:dyDescent="0.25">
      <c r="A5"/>
      <c r="K5" s="101" t="s">
        <v>872</v>
      </c>
      <c r="L5" s="102"/>
      <c r="M5" s="1"/>
      <c r="N5" s="1"/>
      <c r="O5" s="1"/>
    </row>
    <row r="6" spans="1:15" ht="15.75" x14ac:dyDescent="0.25">
      <c r="A6"/>
      <c r="K6" t="s">
        <v>873</v>
      </c>
    </row>
    <row r="7" spans="1:15" ht="15.75" x14ac:dyDescent="0.25">
      <c r="A7"/>
      <c r="K7" t="s">
        <v>874</v>
      </c>
    </row>
    <row r="8" spans="1:15" x14ac:dyDescent="0.25">
      <c r="A8"/>
    </row>
    <row r="9" spans="1:15" ht="28.5" x14ac:dyDescent="0.45">
      <c r="A9"/>
      <c r="B9" s="127" t="str">
        <f>+'Client Name &amp; EIN'!C7</f>
        <v>Test Company</v>
      </c>
    </row>
    <row r="10" spans="1:15" ht="21" x14ac:dyDescent="0.35">
      <c r="A10"/>
      <c r="B10" s="128" t="str">
        <f>+'Client Name &amp; EIN'!C9</f>
        <v>EIN: xxxxxxxx</v>
      </c>
    </row>
    <row r="11" spans="1:15" ht="15.75" x14ac:dyDescent="0.25">
      <c r="A11"/>
      <c r="K11" t="s">
        <v>875</v>
      </c>
    </row>
    <row r="12" spans="1:15" ht="21" x14ac:dyDescent="0.35">
      <c r="A12"/>
      <c r="B12" s="103" t="s">
        <v>876</v>
      </c>
      <c r="K12" t="s">
        <v>877</v>
      </c>
    </row>
    <row r="13" spans="1:15" ht="21" x14ac:dyDescent="0.35">
      <c r="A13"/>
      <c r="B13" s="103"/>
    </row>
    <row r="14" spans="1:15" ht="21" x14ac:dyDescent="0.35">
      <c r="A14"/>
      <c r="B14" s="103" t="s">
        <v>930</v>
      </c>
    </row>
    <row r="15" spans="1:15" s="129" customFormat="1" ht="21" x14ac:dyDescent="0.35">
      <c r="B15" s="131"/>
      <c r="C15"/>
      <c r="D15"/>
      <c r="E15"/>
      <c r="F15" s="136"/>
      <c r="G15" s="136"/>
      <c r="H15" s="136"/>
    </row>
    <row r="16" spans="1:15" s="129" customFormat="1" ht="21" x14ac:dyDescent="0.35">
      <c r="B16" s="131"/>
      <c r="C16"/>
      <c r="D16"/>
      <c r="E16"/>
      <c r="F16" s="136"/>
      <c r="G16" s="136"/>
      <c r="H16" s="136"/>
    </row>
    <row r="17" spans="1:16" s="129" customFormat="1" ht="21" x14ac:dyDescent="0.35">
      <c r="B17" s="131"/>
      <c r="C17"/>
      <c r="D17"/>
      <c r="E17"/>
      <c r="F17" s="136"/>
      <c r="G17" s="136"/>
      <c r="H17" s="136"/>
    </row>
    <row r="18" spans="1:16" s="129" customFormat="1" ht="21" x14ac:dyDescent="0.35">
      <c r="A18" s="130"/>
      <c r="B18" s="131"/>
      <c r="C18"/>
      <c r="D18"/>
      <c r="E18"/>
      <c r="F18" s="136"/>
      <c r="G18" s="136"/>
      <c r="H18" s="136"/>
    </row>
    <row r="19" spans="1:16" ht="18.75" x14ac:dyDescent="0.3">
      <c r="B19" s="104"/>
    </row>
    <row r="20" spans="1:16" ht="18.75" x14ac:dyDescent="0.3">
      <c r="B20" s="105" t="s">
        <v>878</v>
      </c>
    </row>
    <row r="21" spans="1:16" ht="20.100000000000001" customHeight="1" x14ac:dyDescent="0.25">
      <c r="B21" s="98" t="s">
        <v>879</v>
      </c>
      <c r="C21" s="98" t="s">
        <v>880</v>
      </c>
      <c r="D21" s="98" t="s">
        <v>881</v>
      </c>
      <c r="E21" s="98" t="s">
        <v>857</v>
      </c>
      <c r="F21" s="99" t="s">
        <v>858</v>
      </c>
      <c r="G21" s="98" t="s">
        <v>859</v>
      </c>
      <c r="H21" s="98" t="s">
        <v>860</v>
      </c>
      <c r="I21" s="98" t="s">
        <v>861</v>
      </c>
      <c r="J21" s="98" t="s">
        <v>862</v>
      </c>
      <c r="K21" s="98" t="s">
        <v>863</v>
      </c>
      <c r="L21" s="98" t="s">
        <v>882</v>
      </c>
      <c r="M21" s="6"/>
      <c r="N21" s="6"/>
      <c r="O21" s="6"/>
      <c r="P21" s="6"/>
    </row>
    <row r="22" spans="1:16" ht="20.100000000000001" customHeight="1" x14ac:dyDescent="0.25">
      <c r="A22" s="100"/>
      <c r="B22" s="106"/>
      <c r="C22" s="107"/>
      <c r="D22" s="108"/>
      <c r="E22" s="106"/>
      <c r="F22" s="106"/>
      <c r="G22" s="106"/>
      <c r="H22" s="106"/>
      <c r="I22" s="106"/>
      <c r="J22" s="109"/>
      <c r="K22" s="106"/>
      <c r="L22" s="106"/>
      <c r="M22" s="6"/>
      <c r="N22" s="6"/>
      <c r="O22" s="6"/>
      <c r="P22" s="6"/>
    </row>
    <row r="23" spans="1:16" ht="20.100000000000001" customHeight="1" x14ac:dyDescent="0.25">
      <c r="M23" s="6"/>
      <c r="N23" s="6"/>
      <c r="O23" s="6"/>
      <c r="P23" s="6"/>
    </row>
    <row r="24" spans="1:16" ht="20.100000000000001" customHeight="1" x14ac:dyDescent="0.35">
      <c r="A24"/>
      <c r="B24" s="124" t="s">
        <v>924</v>
      </c>
      <c r="C24" s="119"/>
      <c r="D24" s="119"/>
      <c r="E24" s="119"/>
      <c r="M24" s="6"/>
      <c r="N24" s="6"/>
      <c r="O24" s="6"/>
      <c r="P24" s="6"/>
    </row>
    <row r="25" spans="1:16" ht="20.100000000000001" customHeight="1" x14ac:dyDescent="0.25">
      <c r="A25"/>
      <c r="B25" s="120" t="s">
        <v>904</v>
      </c>
      <c r="C25" s="120" t="s">
        <v>903</v>
      </c>
      <c r="D25" s="120" t="s">
        <v>868</v>
      </c>
      <c r="E25" s="120" t="s">
        <v>920</v>
      </c>
      <c r="M25" s="6"/>
      <c r="N25" s="6"/>
      <c r="O25" s="6"/>
      <c r="P25" s="6"/>
    </row>
    <row r="26" spans="1:16" ht="20.100000000000001" customHeight="1" x14ac:dyDescent="0.25">
      <c r="A26" s="97">
        <v>1</v>
      </c>
      <c r="B26" s="118"/>
      <c r="C26" s="118"/>
      <c r="D26" s="118"/>
      <c r="E26" s="118"/>
      <c r="M26" s="6"/>
      <c r="N26" s="6"/>
      <c r="O26" s="6"/>
      <c r="P26" s="6"/>
    </row>
    <row r="27" spans="1:16" ht="20.100000000000001" customHeight="1" x14ac:dyDescent="0.25">
      <c r="A27" s="97">
        <f>1+A26</f>
        <v>2</v>
      </c>
      <c r="B27" s="118"/>
      <c r="C27" s="118"/>
      <c r="D27" s="118"/>
      <c r="E27" s="118"/>
      <c r="M27" s="6"/>
      <c r="N27" s="6"/>
      <c r="O27" s="6"/>
      <c r="P27" s="6"/>
    </row>
    <row r="28" spans="1:16" ht="20.100000000000001" customHeight="1" x14ac:dyDescent="0.25">
      <c r="A28" s="97">
        <f t="shared" ref="A28:A33" si="0">1+A27</f>
        <v>3</v>
      </c>
      <c r="B28" s="118"/>
      <c r="C28" s="118"/>
      <c r="D28" s="118"/>
      <c r="E28" s="118"/>
      <c r="M28" s="6"/>
      <c r="N28" s="6"/>
      <c r="O28" s="6"/>
      <c r="P28" s="6"/>
    </row>
    <row r="29" spans="1:16" ht="20.100000000000001" customHeight="1" x14ac:dyDescent="0.25">
      <c r="A29" s="97">
        <f t="shared" si="0"/>
        <v>4</v>
      </c>
      <c r="B29" s="118"/>
      <c r="C29" s="118"/>
      <c r="D29" s="118"/>
      <c r="E29" s="118"/>
      <c r="M29" s="6"/>
      <c r="N29" s="6"/>
      <c r="O29" s="6"/>
      <c r="P29" s="6"/>
    </row>
    <row r="30" spans="1:16" ht="20.100000000000001" customHeight="1" x14ac:dyDescent="0.25">
      <c r="A30" s="97">
        <f t="shared" si="0"/>
        <v>5</v>
      </c>
      <c r="B30" s="118"/>
      <c r="C30" s="118"/>
      <c r="D30" s="118"/>
      <c r="E30" s="118"/>
      <c r="M30" s="6"/>
      <c r="N30" s="6"/>
      <c r="O30" s="6"/>
      <c r="P30" s="6"/>
    </row>
    <row r="31" spans="1:16" ht="20.100000000000001" customHeight="1" x14ac:dyDescent="0.25">
      <c r="A31" s="97">
        <f t="shared" si="0"/>
        <v>6</v>
      </c>
      <c r="B31" s="118"/>
      <c r="C31" s="118"/>
      <c r="D31" s="118"/>
      <c r="E31" s="118"/>
      <c r="M31" s="6"/>
      <c r="N31" s="6"/>
      <c r="O31" s="6"/>
      <c r="P31" s="6"/>
    </row>
    <row r="32" spans="1:16" ht="20.100000000000001" customHeight="1" x14ac:dyDescent="0.25">
      <c r="A32" s="97">
        <f t="shared" si="0"/>
        <v>7</v>
      </c>
      <c r="B32" s="118"/>
      <c r="C32" s="118"/>
      <c r="D32" s="118"/>
      <c r="E32" s="118"/>
      <c r="M32" s="6"/>
      <c r="N32" s="6"/>
      <c r="O32" s="6"/>
      <c r="P32" s="6"/>
    </row>
    <row r="33" spans="1:16" ht="20.100000000000001" customHeight="1" x14ac:dyDescent="0.25">
      <c r="A33" s="97">
        <f t="shared" si="0"/>
        <v>8</v>
      </c>
      <c r="B33" s="118"/>
      <c r="C33" s="118"/>
      <c r="D33" s="118"/>
      <c r="E33" s="118"/>
      <c r="M33" s="6"/>
      <c r="N33" s="6"/>
      <c r="O33" s="6"/>
      <c r="P33" s="6"/>
    </row>
    <row r="34" spans="1:16" ht="20.100000000000001" customHeight="1" x14ac:dyDescent="0.25">
      <c r="A34" s="97">
        <f t="shared" ref="A34:A35" si="1">1+A33</f>
        <v>9</v>
      </c>
      <c r="B34" s="118"/>
      <c r="C34" s="118"/>
      <c r="D34" s="118"/>
      <c r="E34" s="118"/>
      <c r="M34" s="6"/>
      <c r="N34" s="6"/>
      <c r="O34" s="6"/>
      <c r="P34" s="6"/>
    </row>
    <row r="35" spans="1:16" ht="20.100000000000001" customHeight="1" x14ac:dyDescent="0.25">
      <c r="A35" s="97">
        <f t="shared" si="1"/>
        <v>10</v>
      </c>
      <c r="B35" s="118"/>
      <c r="C35" s="118"/>
      <c r="D35" s="118"/>
      <c r="E35" s="118"/>
      <c r="M35" s="6"/>
      <c r="N35" s="6"/>
      <c r="O35" s="6"/>
      <c r="P35" s="6"/>
    </row>
    <row r="36" spans="1:16" ht="20.100000000000001" customHeight="1" x14ac:dyDescent="0.25">
      <c r="M36" s="6"/>
      <c r="N36" s="6"/>
      <c r="O36" s="6"/>
      <c r="P36" s="6"/>
    </row>
    <row r="37" spans="1:16" ht="20.100000000000001" customHeight="1" x14ac:dyDescent="0.25">
      <c r="M37" s="6"/>
      <c r="N37" s="6"/>
      <c r="O37" s="6"/>
      <c r="P37" s="6"/>
    </row>
    <row r="38" spans="1:16" ht="20.100000000000001" customHeight="1" x14ac:dyDescent="0.25"/>
    <row r="39" spans="1:16" ht="18.75" x14ac:dyDescent="0.3">
      <c r="B39" s="105" t="s">
        <v>883</v>
      </c>
    </row>
    <row r="40" spans="1:16" ht="20.100000000000001" customHeight="1" x14ac:dyDescent="0.25">
      <c r="B40" s="98" t="s">
        <v>902</v>
      </c>
      <c r="C40" s="98" t="s">
        <v>855</v>
      </c>
      <c r="D40" s="98" t="s">
        <v>856</v>
      </c>
      <c r="E40" s="98" t="s">
        <v>857</v>
      </c>
      <c r="F40" s="99" t="s">
        <v>858</v>
      </c>
      <c r="G40" s="98" t="s">
        <v>859</v>
      </c>
      <c r="H40" s="98" t="s">
        <v>860</v>
      </c>
      <c r="I40" s="98" t="s">
        <v>861</v>
      </c>
      <c r="J40" s="98" t="s">
        <v>862</v>
      </c>
      <c r="K40" s="98" t="s">
        <v>863</v>
      </c>
      <c r="L40" s="98" t="s">
        <v>864</v>
      </c>
      <c r="M40" s="98" t="s">
        <v>865</v>
      </c>
      <c r="N40" s="98" t="s">
        <v>849</v>
      </c>
      <c r="O40" s="98" t="s">
        <v>868</v>
      </c>
      <c r="P40" s="98" t="s">
        <v>866</v>
      </c>
    </row>
    <row r="41" spans="1:16" ht="20.100000000000001" customHeight="1" x14ac:dyDescent="0.25">
      <c r="A41" s="112" t="s">
        <v>896</v>
      </c>
      <c r="B41" s="106"/>
      <c r="C41" s="106"/>
      <c r="D41" s="110"/>
      <c r="E41" s="106"/>
      <c r="F41" s="106"/>
      <c r="G41" s="106"/>
      <c r="H41" s="106"/>
      <c r="I41" s="106"/>
      <c r="J41" s="109"/>
      <c r="K41" s="106"/>
      <c r="L41" s="108"/>
      <c r="M41" s="110"/>
      <c r="N41" s="110"/>
      <c r="O41" s="116"/>
      <c r="P41" s="106"/>
    </row>
    <row r="42" spans="1:16" ht="20.100000000000001" customHeight="1" x14ac:dyDescent="0.25">
      <c r="A42" s="112" t="s">
        <v>905</v>
      </c>
      <c r="B42" s="106"/>
      <c r="C42" s="106"/>
      <c r="D42" s="110"/>
      <c r="E42" s="106"/>
      <c r="F42" s="106"/>
      <c r="G42" s="106"/>
      <c r="H42" s="106"/>
      <c r="I42" s="106"/>
      <c r="J42" s="109"/>
      <c r="K42" s="106"/>
      <c r="L42" s="108"/>
      <c r="M42" s="110"/>
      <c r="N42" s="110"/>
      <c r="O42" s="116"/>
      <c r="P42" s="106"/>
    </row>
    <row r="43" spans="1:16" ht="20.100000000000001" customHeight="1" x14ac:dyDescent="0.25">
      <c r="A43" s="112" t="s">
        <v>906</v>
      </c>
      <c r="B43" s="106"/>
      <c r="C43" s="106"/>
      <c r="D43" s="110"/>
      <c r="E43" s="106"/>
      <c r="F43" s="106"/>
      <c r="G43" s="106"/>
      <c r="H43" s="106"/>
      <c r="I43" s="106"/>
      <c r="J43" s="109"/>
      <c r="K43" s="106"/>
      <c r="L43" s="108"/>
      <c r="M43" s="110"/>
      <c r="N43" s="110"/>
      <c r="O43" s="110"/>
      <c r="P43" s="106"/>
    </row>
    <row r="44" spans="1:16" ht="20.100000000000001" customHeight="1" x14ac:dyDescent="0.25">
      <c r="A44" s="112" t="s">
        <v>907</v>
      </c>
      <c r="B44" s="106"/>
      <c r="C44" s="106"/>
      <c r="D44" s="110"/>
      <c r="E44" s="106"/>
      <c r="F44" s="106"/>
      <c r="G44" s="106"/>
      <c r="H44" s="106"/>
      <c r="I44" s="106"/>
      <c r="J44" s="109"/>
      <c r="K44" s="106"/>
      <c r="L44" s="108"/>
      <c r="M44" s="110"/>
      <c r="N44" s="110"/>
      <c r="O44" s="110"/>
      <c r="P44" s="106"/>
    </row>
    <row r="45" spans="1:16" ht="20.100000000000001" customHeight="1" x14ac:dyDescent="0.25">
      <c r="A45" s="112" t="s">
        <v>908</v>
      </c>
      <c r="B45" s="106"/>
      <c r="C45" s="106"/>
      <c r="D45" s="110"/>
      <c r="E45" s="106"/>
      <c r="F45" s="106"/>
      <c r="G45" s="106"/>
      <c r="H45" s="106"/>
      <c r="I45" s="106"/>
      <c r="J45" s="109"/>
      <c r="K45" s="106"/>
      <c r="L45" s="108"/>
      <c r="M45" s="110"/>
      <c r="N45" s="110"/>
      <c r="O45" s="110"/>
      <c r="P45" s="106"/>
    </row>
  </sheetData>
  <phoneticPr fontId="10" type="noConversion"/>
  <hyperlinks>
    <hyperlink ref="K5" r:id="rId1" xr:uid="{38B126A4-559F-482A-8A16-AC8794ED2877}"/>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1DA1-0241-4934-A1C7-002B3885D73A}">
  <dimension ref="B6:L22"/>
  <sheetViews>
    <sheetView workbookViewId="0">
      <selection activeCell="B10" sqref="B10"/>
    </sheetView>
  </sheetViews>
  <sheetFormatPr defaultRowHeight="15" x14ac:dyDescent="0.25"/>
  <cols>
    <col min="2" max="2" width="96.85546875" customWidth="1"/>
    <col min="3" max="3" width="3" customWidth="1"/>
    <col min="4" max="4" width="98.7109375" customWidth="1"/>
    <col min="6" max="6" width="14.85546875" customWidth="1"/>
    <col min="7" max="7" width="15.140625" customWidth="1"/>
  </cols>
  <sheetData>
    <row r="6" spans="2:12" ht="28.5" x14ac:dyDescent="0.45">
      <c r="B6" s="127" t="str">
        <f>+'Client Name &amp; EIN'!C7</f>
        <v>Test Company</v>
      </c>
    </row>
    <row r="7" spans="2:12" ht="21" x14ac:dyDescent="0.35">
      <c r="B7" s="128" t="str">
        <f>+'Client Name &amp; EIN'!C9</f>
        <v>EIN: xxxxxxxx</v>
      </c>
    </row>
    <row r="9" spans="2:12" ht="21" x14ac:dyDescent="0.35">
      <c r="B9" s="5" t="s">
        <v>793</v>
      </c>
    </row>
    <row r="11" spans="2:12" ht="21" x14ac:dyDescent="0.35">
      <c r="B11" s="132" t="s">
        <v>932</v>
      </c>
      <c r="D11" s="103" t="s">
        <v>937</v>
      </c>
    </row>
    <row r="12" spans="2:12" x14ac:dyDescent="0.25">
      <c r="D12" s="80" t="s">
        <v>939</v>
      </c>
    </row>
    <row r="13" spans="2:12" ht="21.75" thickBot="1" x14ac:dyDescent="0.4">
      <c r="B13" s="134"/>
      <c r="D13" s="137">
        <f>+'Info re Entity &amp; Ownership'!B15</f>
        <v>0</v>
      </c>
      <c r="L13" s="74"/>
    </row>
    <row r="14" spans="2:12" ht="18.75" x14ac:dyDescent="0.3">
      <c r="D14" s="137">
        <f>+'Info re Entity &amp; Ownership'!B16</f>
        <v>0</v>
      </c>
      <c r="K14" s="74"/>
      <c r="L14" s="74"/>
    </row>
    <row r="15" spans="2:12" ht="21.75" customHeight="1" x14ac:dyDescent="0.3">
      <c r="D15" s="137">
        <f>+'Info re Entity &amp; Ownership'!B17</f>
        <v>0</v>
      </c>
      <c r="K15" s="74"/>
      <c r="L15" s="74"/>
    </row>
    <row r="16" spans="2:12" ht="18.75" x14ac:dyDescent="0.3">
      <c r="D16" s="137">
        <f>+'Info re Entity &amp; Ownership'!B18</f>
        <v>0</v>
      </c>
      <c r="K16" s="74"/>
      <c r="L16" s="74"/>
    </row>
    <row r="17" spans="2:2" ht="21" x14ac:dyDescent="0.35">
      <c r="B17" s="138" t="s">
        <v>938</v>
      </c>
    </row>
    <row r="18" spans="2:2" ht="112.5" x14ac:dyDescent="0.25">
      <c r="B18" s="133" t="s">
        <v>933</v>
      </c>
    </row>
    <row r="19" spans="2:2" ht="75" x14ac:dyDescent="0.25">
      <c r="B19" s="133" t="s">
        <v>934</v>
      </c>
    </row>
    <row r="20" spans="2:2" ht="112.5" x14ac:dyDescent="0.25">
      <c r="B20" s="133" t="s">
        <v>935</v>
      </c>
    </row>
    <row r="22" spans="2:2" ht="18.75" x14ac:dyDescent="0.3">
      <c r="B22" s="135" t="s">
        <v>936</v>
      </c>
    </row>
  </sheetData>
  <hyperlinks>
    <hyperlink ref="B20" r:id="rId1" display="https://www.naics.com/search/" xr:uid="{866F7F11-9498-41AA-8C11-9E7334D574AF}"/>
    <hyperlink ref="B22" r:id="rId2" display="https://www.naics.com/search/" xr:uid="{822C811B-F3F1-4508-9B1D-19ED0725AA3D}"/>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3D021-0901-440B-B41D-BAB429F70EA0}">
  <dimension ref="A7:H154"/>
  <sheetViews>
    <sheetView topLeftCell="A19" zoomScaleNormal="100" workbookViewId="0">
      <selection activeCell="E23" sqref="E23"/>
    </sheetView>
  </sheetViews>
  <sheetFormatPr defaultRowHeight="15" x14ac:dyDescent="0.25"/>
  <cols>
    <col min="2" max="2" width="51.5703125" customWidth="1"/>
    <col min="3" max="3" width="37.42578125" bestFit="1" customWidth="1"/>
    <col min="4" max="4" width="17.140625" customWidth="1"/>
    <col min="5" max="5" width="40.140625" customWidth="1"/>
    <col min="6" max="6" width="17.85546875" style="1" customWidth="1"/>
    <col min="7" max="7" width="17.85546875" customWidth="1"/>
    <col min="8" max="8" width="29.7109375" customWidth="1"/>
    <col min="9" max="9" width="17.85546875" customWidth="1"/>
    <col min="10" max="10" width="18.28515625" customWidth="1"/>
    <col min="11" max="11" width="21.85546875" customWidth="1"/>
    <col min="12" max="13" width="21.42578125" customWidth="1"/>
    <col min="14" max="14" width="20.7109375" customWidth="1"/>
    <col min="15" max="15" width="14.85546875" customWidth="1"/>
    <col min="16" max="16" width="30.5703125" customWidth="1"/>
    <col min="17" max="17" width="16" customWidth="1"/>
    <col min="18" max="18" width="26.7109375" customWidth="1"/>
    <col min="19" max="19" width="24.5703125" customWidth="1"/>
  </cols>
  <sheetData>
    <row r="7" spans="2:6" ht="28.5" x14ac:dyDescent="0.45">
      <c r="B7" s="127" t="str">
        <f>+'Client Name &amp; EIN'!C7</f>
        <v>Test Company</v>
      </c>
    </row>
    <row r="8" spans="2:6" ht="21" x14ac:dyDescent="0.35">
      <c r="B8" s="128" t="str">
        <f>+'Client Name &amp; EIN'!C9</f>
        <v>EIN: xxxxxxxx</v>
      </c>
    </row>
    <row r="11" spans="2:6" ht="15.75" x14ac:dyDescent="0.25">
      <c r="B11" s="87" t="s">
        <v>927</v>
      </c>
    </row>
    <row r="12" spans="2:6" x14ac:dyDescent="0.25">
      <c r="B12" s="125" t="s">
        <v>928</v>
      </c>
      <c r="D12" s="1"/>
      <c r="E12" s="1"/>
    </row>
    <row r="13" spans="2:6" x14ac:dyDescent="0.25">
      <c r="B13" s="126" t="s">
        <v>929</v>
      </c>
      <c r="C13" s="126"/>
      <c r="D13" s="126"/>
      <c r="E13" s="126"/>
    </row>
    <row r="15" spans="2:6" ht="21.75" customHeight="1" x14ac:dyDescent="0.25">
      <c r="B15" t="s">
        <v>884</v>
      </c>
      <c r="C15" t="s">
        <v>886</v>
      </c>
      <c r="E15" s="106"/>
      <c r="F15" s="1" t="s">
        <v>887</v>
      </c>
    </row>
    <row r="17" spans="2:6" ht="18.75" x14ac:dyDescent="0.3">
      <c r="B17" t="s">
        <v>848</v>
      </c>
      <c r="E17" s="42">
        <f>+'Info re Entity &amp; Ownership'!K22</f>
        <v>0</v>
      </c>
      <c r="F17" s="1" t="s">
        <v>888</v>
      </c>
    </row>
    <row r="19" spans="2:6" ht="18.75" x14ac:dyDescent="0.3">
      <c r="B19" t="s">
        <v>849</v>
      </c>
      <c r="E19" s="42" t="str">
        <f>+'Client Name &amp; EIN'!C9</f>
        <v>EIN: xxxxxxxx</v>
      </c>
      <c r="F19" s="1" t="s">
        <v>889</v>
      </c>
    </row>
    <row r="21" spans="2:6" ht="21" customHeight="1" x14ac:dyDescent="0.25">
      <c r="B21" t="s">
        <v>850</v>
      </c>
      <c r="C21" t="s">
        <v>885</v>
      </c>
      <c r="E21" s="106"/>
      <c r="F21" s="1" t="s">
        <v>887</v>
      </c>
    </row>
    <row r="23" spans="2:6" ht="18.75" x14ac:dyDescent="0.3">
      <c r="B23" t="s">
        <v>0</v>
      </c>
      <c r="E23" s="42">
        <f>+'PPP Loan Calculation'!D35</f>
        <v>0</v>
      </c>
      <c r="F23" s="1" t="s">
        <v>890</v>
      </c>
    </row>
    <row r="24" spans="2:6" x14ac:dyDescent="0.25">
      <c r="B24" t="s">
        <v>851</v>
      </c>
    </row>
    <row r="26" spans="2:6" ht="22.5" customHeight="1" x14ac:dyDescent="0.25">
      <c r="B26" t="s">
        <v>891</v>
      </c>
      <c r="E26" s="106"/>
      <c r="F26" s="1" t="s">
        <v>887</v>
      </c>
    </row>
    <row r="28" spans="2:6" ht="25.5" customHeight="1" x14ac:dyDescent="0.25">
      <c r="B28" t="s">
        <v>922</v>
      </c>
      <c r="E28" s="106"/>
      <c r="F28" s="1" t="s">
        <v>887</v>
      </c>
    </row>
    <row r="30" spans="2:6" ht="23.25" customHeight="1" x14ac:dyDescent="0.25">
      <c r="B30" t="s">
        <v>923</v>
      </c>
      <c r="E30" s="106"/>
      <c r="F30" s="1" t="s">
        <v>887</v>
      </c>
    </row>
    <row r="32" spans="2:6" ht="18.75" x14ac:dyDescent="0.3">
      <c r="B32" t="s">
        <v>852</v>
      </c>
      <c r="E32" s="42">
        <f>+'PPP Loan Calculation'!D45</f>
        <v>0</v>
      </c>
      <c r="F32" s="1" t="s">
        <v>890</v>
      </c>
    </row>
    <row r="34" spans="1:8" ht="20.25" customHeight="1" x14ac:dyDescent="0.25">
      <c r="B34" t="s">
        <v>853</v>
      </c>
      <c r="E34" s="106"/>
      <c r="F34" s="1" t="s">
        <v>887</v>
      </c>
    </row>
    <row r="36" spans="1:8" ht="21" x14ac:dyDescent="0.35">
      <c r="B36" s="5" t="s">
        <v>854</v>
      </c>
      <c r="C36" s="115"/>
    </row>
    <row r="38" spans="1:8" ht="18.75" x14ac:dyDescent="0.3">
      <c r="A38" s="70" t="s">
        <v>919</v>
      </c>
      <c r="B38" s="6" t="s">
        <v>892</v>
      </c>
      <c r="C38" s="6" t="s">
        <v>893</v>
      </c>
      <c r="D38" s="111" t="s">
        <v>894</v>
      </c>
      <c r="E38" s="6" t="s">
        <v>867</v>
      </c>
      <c r="F38" s="6" t="s">
        <v>868</v>
      </c>
      <c r="G38" s="6" t="s">
        <v>895</v>
      </c>
      <c r="H38" s="6" t="s">
        <v>909</v>
      </c>
    </row>
    <row r="39" spans="1:8" ht="18.75" x14ac:dyDescent="0.3">
      <c r="A39" s="70" t="s">
        <v>896</v>
      </c>
      <c r="B39" s="117">
        <f>+'Info re Entity &amp; Ownership'!B41</f>
        <v>0</v>
      </c>
      <c r="C39" s="117">
        <f>+'Info re Entity &amp; Ownership'!C41</f>
        <v>0</v>
      </c>
      <c r="D39" s="118"/>
      <c r="E39" s="118"/>
      <c r="F39" s="117">
        <f>+'Info re Entity &amp; Ownership'!O41</f>
        <v>0</v>
      </c>
      <c r="G39" s="118"/>
      <c r="H39" s="118"/>
    </row>
    <row r="40" spans="1:8" ht="15.75" x14ac:dyDescent="0.25">
      <c r="B40" s="119"/>
      <c r="C40" s="119"/>
      <c r="D40" s="119"/>
      <c r="E40" s="119"/>
      <c r="F40" s="122"/>
      <c r="G40" s="119"/>
      <c r="H40" s="119"/>
    </row>
    <row r="41" spans="1:8" ht="15.75" x14ac:dyDescent="0.25">
      <c r="B41" s="113" t="s">
        <v>910</v>
      </c>
      <c r="C41" s="120" t="s">
        <v>897</v>
      </c>
      <c r="D41" s="119"/>
      <c r="E41" s="120" t="s">
        <v>898</v>
      </c>
      <c r="F41" s="122"/>
      <c r="G41" s="119"/>
      <c r="H41" s="119"/>
    </row>
    <row r="42" spans="1:8" ht="15.75" x14ac:dyDescent="0.25">
      <c r="B42" s="118"/>
      <c r="C42" s="117">
        <f>+'Info re Entity &amp; Ownership'!N41</f>
        <v>0</v>
      </c>
      <c r="D42" s="119"/>
      <c r="E42" s="117">
        <f>+'Info re Entity &amp; Ownership'!M41</f>
        <v>0</v>
      </c>
      <c r="F42" s="122"/>
      <c r="G42" s="119"/>
      <c r="H42" s="119"/>
    </row>
    <row r="43" spans="1:8" ht="15.75" x14ac:dyDescent="0.25">
      <c r="B43" s="119"/>
      <c r="C43" s="119"/>
      <c r="D43" s="119"/>
      <c r="E43" s="119"/>
      <c r="F43" s="122"/>
      <c r="G43" s="119"/>
      <c r="H43" s="119"/>
    </row>
    <row r="44" spans="1:8" ht="15.75" x14ac:dyDescent="0.25">
      <c r="B44" s="120" t="s">
        <v>899</v>
      </c>
      <c r="C44" s="120" t="s">
        <v>900</v>
      </c>
      <c r="D44" s="120" t="s">
        <v>860</v>
      </c>
      <c r="E44" s="120" t="s">
        <v>861</v>
      </c>
      <c r="F44" s="120" t="s">
        <v>901</v>
      </c>
      <c r="G44" s="120" t="s">
        <v>848</v>
      </c>
      <c r="H44" s="119"/>
    </row>
    <row r="45" spans="1:8" ht="15.75" x14ac:dyDescent="0.25">
      <c r="B45" s="117">
        <f>+'Info re Entity &amp; Ownership'!E41</f>
        <v>0</v>
      </c>
      <c r="C45" s="117">
        <f>+'Info re Entity &amp; Ownership'!G41</f>
        <v>0</v>
      </c>
      <c r="D45" s="117">
        <f>+'Info re Entity &amp; Ownership'!H41</f>
        <v>0</v>
      </c>
      <c r="E45" s="117">
        <f>+'Info re Entity &amp; Ownership'!I41</f>
        <v>0</v>
      </c>
      <c r="F45" s="117">
        <f>+'Info re Entity &amp; Ownership'!J41</f>
        <v>0</v>
      </c>
      <c r="G45" s="117">
        <f>+'Info re Entity &amp; Ownership'!K41</f>
        <v>0</v>
      </c>
      <c r="H45" s="119"/>
    </row>
    <row r="46" spans="1:8" ht="15.75" x14ac:dyDescent="0.25">
      <c r="B46" s="119"/>
      <c r="C46" s="119"/>
      <c r="D46" s="119"/>
      <c r="E46" s="119"/>
      <c r="F46" s="122"/>
      <c r="G46" s="119"/>
      <c r="H46" s="119"/>
    </row>
    <row r="47" spans="1:8" ht="15.75" x14ac:dyDescent="0.25">
      <c r="B47" s="121" t="s">
        <v>921</v>
      </c>
      <c r="C47" s="119"/>
      <c r="D47" s="119"/>
      <c r="E47" s="119"/>
      <c r="F47" s="122"/>
      <c r="G47" s="119"/>
      <c r="H47" s="119"/>
    </row>
    <row r="48" spans="1:8" ht="15.75" x14ac:dyDescent="0.25">
      <c r="B48" s="120" t="s">
        <v>904</v>
      </c>
      <c r="C48" s="120" t="s">
        <v>903</v>
      </c>
      <c r="D48" s="120" t="s">
        <v>868</v>
      </c>
      <c r="E48" s="120" t="s">
        <v>920</v>
      </c>
      <c r="F48" s="122"/>
      <c r="G48" s="119"/>
      <c r="H48" s="119"/>
    </row>
    <row r="49" spans="1:8" ht="15.75" x14ac:dyDescent="0.25">
      <c r="A49" s="97" t="s">
        <v>918</v>
      </c>
      <c r="B49" s="118"/>
      <c r="C49" s="118"/>
      <c r="D49" s="118"/>
      <c r="E49" s="118"/>
      <c r="F49" s="122"/>
      <c r="G49" s="119"/>
      <c r="H49" s="119"/>
    </row>
    <row r="50" spans="1:8" ht="15.75" x14ac:dyDescent="0.25">
      <c r="A50" s="97" t="s">
        <v>911</v>
      </c>
      <c r="B50" s="118"/>
      <c r="C50" s="118"/>
      <c r="D50" s="118"/>
      <c r="E50" s="118"/>
      <c r="F50" s="122"/>
      <c r="G50" s="119"/>
      <c r="H50" s="119"/>
    </row>
    <row r="51" spans="1:8" ht="15.75" x14ac:dyDescent="0.25">
      <c r="A51" s="97" t="s">
        <v>912</v>
      </c>
      <c r="B51" s="118"/>
      <c r="C51" s="118"/>
      <c r="D51" s="118"/>
      <c r="E51" s="118"/>
      <c r="F51" s="122"/>
      <c r="G51" s="119"/>
      <c r="H51" s="119"/>
    </row>
    <row r="52" spans="1:8" ht="15.75" x14ac:dyDescent="0.25">
      <c r="A52" s="97" t="s">
        <v>913</v>
      </c>
      <c r="B52" s="118"/>
      <c r="C52" s="118"/>
      <c r="D52" s="118"/>
      <c r="E52" s="118"/>
      <c r="F52" s="122"/>
      <c r="G52" s="119"/>
      <c r="H52" s="119"/>
    </row>
    <row r="53" spans="1:8" ht="15.75" x14ac:dyDescent="0.25">
      <c r="A53" s="97" t="s">
        <v>914</v>
      </c>
      <c r="B53" s="118"/>
      <c r="C53" s="118"/>
      <c r="D53" s="118"/>
      <c r="E53" s="118"/>
      <c r="F53" s="122"/>
      <c r="G53" s="119"/>
      <c r="H53" s="119"/>
    </row>
    <row r="54" spans="1:8" ht="15.75" x14ac:dyDescent="0.25">
      <c r="A54" s="97" t="s">
        <v>915</v>
      </c>
      <c r="B54" s="118"/>
      <c r="C54" s="118"/>
      <c r="D54" s="118"/>
      <c r="E54" s="118"/>
      <c r="F54" s="122"/>
      <c r="G54" s="119"/>
      <c r="H54" s="119"/>
    </row>
    <row r="55" spans="1:8" ht="15.75" x14ac:dyDescent="0.25">
      <c r="A55" s="97" t="s">
        <v>916</v>
      </c>
      <c r="B55" s="118"/>
      <c r="C55" s="118"/>
      <c r="D55" s="118"/>
      <c r="E55" s="118"/>
      <c r="F55" s="122"/>
      <c r="G55" s="119"/>
      <c r="H55" s="119"/>
    </row>
    <row r="56" spans="1:8" ht="15.75" x14ac:dyDescent="0.25">
      <c r="A56" s="97" t="s">
        <v>917</v>
      </c>
      <c r="B56" s="118"/>
      <c r="C56" s="118"/>
      <c r="D56" s="118"/>
      <c r="E56" s="118"/>
      <c r="F56" s="122"/>
      <c r="G56" s="119"/>
      <c r="H56" s="119"/>
    </row>
    <row r="58" spans="1:8" ht="15.75" thickBot="1" x14ac:dyDescent="0.3">
      <c r="A58" s="114"/>
      <c r="B58" s="114"/>
      <c r="C58" s="114"/>
      <c r="D58" s="114"/>
      <c r="E58" s="114"/>
      <c r="F58" s="123"/>
      <c r="G58" s="114"/>
      <c r="H58" s="114"/>
    </row>
    <row r="62" spans="1:8" ht="18.75" x14ac:dyDescent="0.3">
      <c r="A62" s="70" t="s">
        <v>919</v>
      </c>
      <c r="B62" s="6" t="s">
        <v>892</v>
      </c>
      <c r="C62" s="6" t="s">
        <v>893</v>
      </c>
      <c r="D62" s="111" t="s">
        <v>894</v>
      </c>
      <c r="E62" s="6" t="s">
        <v>867</v>
      </c>
      <c r="F62" s="6" t="s">
        <v>868</v>
      </c>
      <c r="G62" s="6" t="s">
        <v>895</v>
      </c>
      <c r="H62" s="6" t="s">
        <v>909</v>
      </c>
    </row>
    <row r="63" spans="1:8" ht="18.75" x14ac:dyDescent="0.3">
      <c r="A63" s="70" t="s">
        <v>905</v>
      </c>
      <c r="B63" s="117">
        <f>+'Info re Entity &amp; Ownership'!B42</f>
        <v>0</v>
      </c>
      <c r="C63" s="117">
        <f>+'Info re Entity &amp; Ownership'!C42</f>
        <v>0</v>
      </c>
      <c r="D63" s="118"/>
      <c r="E63" s="118"/>
      <c r="F63" s="117">
        <f>+'Info re Entity &amp; Ownership'!O42</f>
        <v>0</v>
      </c>
      <c r="G63" s="118"/>
      <c r="H63" s="118"/>
    </row>
    <row r="64" spans="1:8" ht="15.75" x14ac:dyDescent="0.25">
      <c r="B64" s="119"/>
      <c r="C64" s="119"/>
      <c r="D64" s="119"/>
      <c r="E64" s="119"/>
      <c r="F64" s="122"/>
      <c r="G64" s="119"/>
      <c r="H64" s="119"/>
    </row>
    <row r="65" spans="1:8" ht="15.75" x14ac:dyDescent="0.25">
      <c r="B65" s="113" t="s">
        <v>910</v>
      </c>
      <c r="C65" s="120" t="s">
        <v>897</v>
      </c>
      <c r="D65" s="119"/>
      <c r="E65" s="120" t="s">
        <v>898</v>
      </c>
      <c r="F65" s="122"/>
      <c r="G65" s="119"/>
      <c r="H65" s="119"/>
    </row>
    <row r="66" spans="1:8" ht="15.75" x14ac:dyDescent="0.25">
      <c r="B66" s="118"/>
      <c r="C66" s="117">
        <f>+'Info re Entity &amp; Ownership'!N42</f>
        <v>0</v>
      </c>
      <c r="D66" s="119"/>
      <c r="E66" s="117">
        <f>+'Info re Entity &amp; Ownership'!M42</f>
        <v>0</v>
      </c>
      <c r="F66" s="122"/>
      <c r="G66" s="119"/>
      <c r="H66" s="119"/>
    </row>
    <row r="67" spans="1:8" ht="15.75" x14ac:dyDescent="0.25">
      <c r="B67" s="119"/>
      <c r="C67" s="119"/>
      <c r="D67" s="119"/>
      <c r="E67" s="119"/>
      <c r="F67" s="122"/>
      <c r="G67" s="119"/>
      <c r="H67" s="119"/>
    </row>
    <row r="68" spans="1:8" ht="15.75" x14ac:dyDescent="0.25">
      <c r="B68" s="120" t="s">
        <v>899</v>
      </c>
      <c r="C68" s="120" t="s">
        <v>900</v>
      </c>
      <c r="D68" s="120" t="s">
        <v>860</v>
      </c>
      <c r="E68" s="120" t="s">
        <v>861</v>
      </c>
      <c r="F68" s="120" t="s">
        <v>901</v>
      </c>
      <c r="G68" s="120" t="s">
        <v>848</v>
      </c>
      <c r="H68" s="119"/>
    </row>
    <row r="69" spans="1:8" ht="15.75" x14ac:dyDescent="0.25">
      <c r="B69" s="117">
        <f>+'Info re Entity &amp; Ownership'!E42</f>
        <v>0</v>
      </c>
      <c r="C69" s="117">
        <f>+'Info re Entity &amp; Ownership'!F42</f>
        <v>0</v>
      </c>
      <c r="D69" s="117">
        <f>+'Info re Entity &amp; Ownership'!H42</f>
        <v>0</v>
      </c>
      <c r="E69" s="117">
        <f>+'Info re Entity &amp; Ownership'!I42</f>
        <v>0</v>
      </c>
      <c r="F69" s="117">
        <f>+'Info re Entity &amp; Ownership'!J42</f>
        <v>0</v>
      </c>
      <c r="G69" s="117">
        <f>+'Info re Entity &amp; Ownership'!K42</f>
        <v>0</v>
      </c>
      <c r="H69" s="119"/>
    </row>
    <row r="70" spans="1:8" ht="15.75" x14ac:dyDescent="0.25">
      <c r="B70" s="119"/>
      <c r="C70" s="119"/>
      <c r="D70" s="119"/>
      <c r="E70" s="119"/>
      <c r="F70" s="122"/>
      <c r="G70" s="119"/>
      <c r="H70" s="119"/>
    </row>
    <row r="71" spans="1:8" ht="15.75" x14ac:dyDescent="0.25">
      <c r="B71" s="121" t="s">
        <v>921</v>
      </c>
      <c r="C71" s="119"/>
      <c r="D71" s="119"/>
      <c r="E71" s="119"/>
      <c r="F71" s="122"/>
      <c r="G71" s="119"/>
      <c r="H71" s="119"/>
    </row>
    <row r="72" spans="1:8" ht="15.75" x14ac:dyDescent="0.25">
      <c r="B72" s="120" t="s">
        <v>904</v>
      </c>
      <c r="C72" s="120" t="s">
        <v>903</v>
      </c>
      <c r="D72" s="120" t="s">
        <v>868</v>
      </c>
      <c r="E72" s="120" t="s">
        <v>920</v>
      </c>
      <c r="F72" s="122"/>
      <c r="G72" s="119"/>
      <c r="H72" s="119"/>
    </row>
    <row r="73" spans="1:8" ht="15.75" x14ac:dyDescent="0.25">
      <c r="A73" s="97" t="s">
        <v>918</v>
      </c>
      <c r="B73" s="118"/>
      <c r="C73" s="118"/>
      <c r="D73" s="118"/>
      <c r="E73" s="118"/>
      <c r="F73" s="122"/>
      <c r="G73" s="119"/>
      <c r="H73" s="119"/>
    </row>
    <row r="74" spans="1:8" ht="15.75" x14ac:dyDescent="0.25">
      <c r="A74" s="97" t="s">
        <v>911</v>
      </c>
      <c r="B74" s="118"/>
      <c r="C74" s="118"/>
      <c r="D74" s="118"/>
      <c r="E74" s="118"/>
      <c r="F74" s="122"/>
      <c r="G74" s="119"/>
      <c r="H74" s="119"/>
    </row>
    <row r="75" spans="1:8" ht="15.75" x14ac:dyDescent="0.25">
      <c r="A75" s="97" t="s">
        <v>912</v>
      </c>
      <c r="B75" s="118"/>
      <c r="C75" s="118"/>
      <c r="D75" s="118"/>
      <c r="E75" s="118"/>
      <c r="F75" s="122"/>
      <c r="G75" s="119"/>
      <c r="H75" s="119"/>
    </row>
    <row r="76" spans="1:8" ht="15.75" x14ac:dyDescent="0.25">
      <c r="A76" s="97" t="s">
        <v>913</v>
      </c>
      <c r="B76" s="118"/>
      <c r="C76" s="118"/>
      <c r="D76" s="118"/>
      <c r="E76" s="118"/>
      <c r="F76" s="122"/>
      <c r="G76" s="119"/>
      <c r="H76" s="119"/>
    </row>
    <row r="77" spans="1:8" ht="15.75" x14ac:dyDescent="0.25">
      <c r="A77" s="97" t="s">
        <v>914</v>
      </c>
      <c r="B77" s="118"/>
      <c r="C77" s="118"/>
      <c r="D77" s="118"/>
      <c r="E77" s="118"/>
      <c r="F77" s="122"/>
      <c r="G77" s="119"/>
      <c r="H77" s="119"/>
    </row>
    <row r="78" spans="1:8" ht="15.75" x14ac:dyDescent="0.25">
      <c r="A78" s="97" t="s">
        <v>915</v>
      </c>
      <c r="B78" s="118"/>
      <c r="C78" s="118"/>
      <c r="D78" s="118"/>
      <c r="E78" s="118"/>
      <c r="F78" s="122"/>
      <c r="G78" s="119"/>
      <c r="H78" s="119"/>
    </row>
    <row r="79" spans="1:8" ht="15.75" x14ac:dyDescent="0.25">
      <c r="A79" s="97" t="s">
        <v>916</v>
      </c>
      <c r="B79" s="118"/>
      <c r="C79" s="118"/>
      <c r="D79" s="118"/>
      <c r="E79" s="118"/>
      <c r="F79" s="122"/>
      <c r="G79" s="119"/>
      <c r="H79" s="119"/>
    </row>
    <row r="80" spans="1:8" ht="15.75" x14ac:dyDescent="0.25">
      <c r="A80" s="97" t="s">
        <v>917</v>
      </c>
      <c r="B80" s="118"/>
      <c r="C80" s="118"/>
      <c r="D80" s="118"/>
      <c r="E80" s="118"/>
      <c r="F80" s="122"/>
      <c r="G80" s="119"/>
      <c r="H80" s="119"/>
    </row>
    <row r="82" spans="1:8" ht="15.75" thickBot="1" x14ac:dyDescent="0.3">
      <c r="A82" s="114"/>
      <c r="B82" s="114"/>
      <c r="C82" s="114"/>
      <c r="D82" s="114"/>
      <c r="E82" s="114"/>
      <c r="F82" s="123"/>
      <c r="G82" s="114"/>
      <c r="H82" s="114"/>
    </row>
    <row r="86" spans="1:8" ht="18.75" x14ac:dyDescent="0.3">
      <c r="A86" s="70" t="s">
        <v>919</v>
      </c>
      <c r="B86" s="6" t="s">
        <v>892</v>
      </c>
      <c r="C86" s="6" t="s">
        <v>893</v>
      </c>
      <c r="D86" s="111" t="s">
        <v>894</v>
      </c>
      <c r="E86" s="6" t="s">
        <v>867</v>
      </c>
      <c r="F86" s="6" t="s">
        <v>868</v>
      </c>
      <c r="G86" s="6" t="s">
        <v>895</v>
      </c>
      <c r="H86" s="6" t="s">
        <v>909</v>
      </c>
    </row>
    <row r="87" spans="1:8" ht="18.75" x14ac:dyDescent="0.3">
      <c r="A87" s="70" t="s">
        <v>906</v>
      </c>
      <c r="B87" s="117">
        <f>+'Info re Entity &amp; Ownership'!B43</f>
        <v>0</v>
      </c>
      <c r="C87" s="117">
        <f>+'Info re Entity &amp; Ownership'!C43</f>
        <v>0</v>
      </c>
      <c r="D87" s="118"/>
      <c r="E87" s="118"/>
      <c r="F87" s="117">
        <f>+'Info re Entity &amp; Ownership'!O43</f>
        <v>0</v>
      </c>
      <c r="G87" s="118"/>
      <c r="H87" s="118"/>
    </row>
    <row r="88" spans="1:8" ht="15.75" x14ac:dyDescent="0.25">
      <c r="B88" s="119"/>
      <c r="C88" s="119"/>
      <c r="D88" s="119"/>
      <c r="E88" s="119"/>
      <c r="F88" s="122"/>
      <c r="G88" s="119"/>
      <c r="H88" s="119"/>
    </row>
    <row r="89" spans="1:8" ht="15.75" x14ac:dyDescent="0.25">
      <c r="B89" s="113" t="s">
        <v>910</v>
      </c>
      <c r="C89" s="120" t="s">
        <v>897</v>
      </c>
      <c r="D89" s="119"/>
      <c r="E89" s="120" t="s">
        <v>898</v>
      </c>
      <c r="F89" s="122"/>
      <c r="G89" s="119"/>
      <c r="H89" s="119"/>
    </row>
    <row r="90" spans="1:8" ht="15.75" x14ac:dyDescent="0.25">
      <c r="B90" s="118"/>
      <c r="C90" s="117">
        <f>+'Info re Entity &amp; Ownership'!N43</f>
        <v>0</v>
      </c>
      <c r="D90" s="119"/>
      <c r="E90" s="117">
        <f>+'Info re Entity &amp; Ownership'!M43</f>
        <v>0</v>
      </c>
      <c r="F90" s="122"/>
      <c r="G90" s="119"/>
      <c r="H90" s="119"/>
    </row>
    <row r="91" spans="1:8" ht="15.75" x14ac:dyDescent="0.25">
      <c r="B91" s="119"/>
      <c r="C91" s="119"/>
      <c r="D91" s="119"/>
      <c r="E91" s="119"/>
      <c r="F91" s="122"/>
      <c r="G91" s="119"/>
      <c r="H91" s="119"/>
    </row>
    <row r="92" spans="1:8" ht="15.75" x14ac:dyDescent="0.25">
      <c r="B92" s="120" t="s">
        <v>899</v>
      </c>
      <c r="C92" s="120" t="s">
        <v>900</v>
      </c>
      <c r="D92" s="120" t="s">
        <v>860</v>
      </c>
      <c r="E92" s="120" t="s">
        <v>861</v>
      </c>
      <c r="F92" s="120" t="s">
        <v>901</v>
      </c>
      <c r="G92" s="120" t="s">
        <v>848</v>
      </c>
      <c r="H92" s="119"/>
    </row>
    <row r="93" spans="1:8" ht="15.75" x14ac:dyDescent="0.25">
      <c r="B93" s="117">
        <f>+'Info re Entity &amp; Ownership'!E43</f>
        <v>0</v>
      </c>
      <c r="C93" s="117">
        <f>+'Info re Entity &amp; Ownership'!G43</f>
        <v>0</v>
      </c>
      <c r="D93" s="117">
        <f>+'Info re Entity &amp; Ownership'!H43</f>
        <v>0</v>
      </c>
      <c r="E93" s="117">
        <f>+'Info re Entity &amp; Ownership'!I43</f>
        <v>0</v>
      </c>
      <c r="F93" s="117">
        <f>+'Info re Entity &amp; Ownership'!J43</f>
        <v>0</v>
      </c>
      <c r="G93" s="117">
        <f>+'Info re Entity &amp; Ownership'!K43</f>
        <v>0</v>
      </c>
      <c r="H93" s="119"/>
    </row>
    <row r="94" spans="1:8" ht="15.75" x14ac:dyDescent="0.25">
      <c r="B94" s="119"/>
      <c r="C94" s="119"/>
      <c r="D94" s="119"/>
      <c r="E94" s="119"/>
      <c r="F94" s="122"/>
      <c r="G94" s="119"/>
      <c r="H94" s="119"/>
    </row>
    <row r="95" spans="1:8" ht="15.75" x14ac:dyDescent="0.25">
      <c r="B95" s="121" t="s">
        <v>921</v>
      </c>
      <c r="C95" s="119"/>
      <c r="D95" s="119"/>
      <c r="E95" s="119"/>
      <c r="F95" s="122"/>
      <c r="G95" s="119"/>
      <c r="H95" s="119"/>
    </row>
    <row r="96" spans="1:8" ht="15.75" x14ac:dyDescent="0.25">
      <c r="B96" s="120" t="s">
        <v>904</v>
      </c>
      <c r="C96" s="120" t="s">
        <v>903</v>
      </c>
      <c r="D96" s="120" t="s">
        <v>868</v>
      </c>
      <c r="E96" s="120" t="s">
        <v>920</v>
      </c>
      <c r="F96" s="122"/>
      <c r="G96" s="119"/>
      <c r="H96" s="119"/>
    </row>
    <row r="97" spans="1:8" ht="15.75" x14ac:dyDescent="0.25">
      <c r="A97" s="97" t="s">
        <v>918</v>
      </c>
      <c r="B97" s="118"/>
      <c r="C97" s="118"/>
      <c r="D97" s="118"/>
      <c r="E97" s="118"/>
      <c r="F97" s="122"/>
      <c r="G97" s="119"/>
      <c r="H97" s="119"/>
    </row>
    <row r="98" spans="1:8" ht="15.75" x14ac:dyDescent="0.25">
      <c r="A98" s="97" t="s">
        <v>911</v>
      </c>
      <c r="B98" s="118"/>
      <c r="C98" s="118"/>
      <c r="D98" s="118"/>
      <c r="E98" s="118"/>
      <c r="F98" s="122"/>
      <c r="G98" s="119"/>
      <c r="H98" s="119"/>
    </row>
    <row r="99" spans="1:8" ht="15.75" x14ac:dyDescent="0.25">
      <c r="A99" s="97" t="s">
        <v>912</v>
      </c>
      <c r="B99" s="118"/>
      <c r="C99" s="118"/>
      <c r="D99" s="118"/>
      <c r="E99" s="118"/>
      <c r="F99" s="122"/>
      <c r="G99" s="119"/>
      <c r="H99" s="119"/>
    </row>
    <row r="100" spans="1:8" ht="15.75" x14ac:dyDescent="0.25">
      <c r="A100" s="97" t="s">
        <v>913</v>
      </c>
      <c r="B100" s="118"/>
      <c r="C100" s="118"/>
      <c r="D100" s="118"/>
      <c r="E100" s="118"/>
      <c r="F100" s="122"/>
      <c r="G100" s="119"/>
      <c r="H100" s="119"/>
    </row>
    <row r="101" spans="1:8" ht="15.75" x14ac:dyDescent="0.25">
      <c r="A101" s="97" t="s">
        <v>914</v>
      </c>
      <c r="B101" s="118"/>
      <c r="C101" s="118"/>
      <c r="D101" s="118"/>
      <c r="E101" s="118"/>
      <c r="F101" s="122"/>
      <c r="G101" s="119"/>
      <c r="H101" s="119"/>
    </row>
    <row r="102" spans="1:8" ht="15.75" x14ac:dyDescent="0.25">
      <c r="A102" s="97" t="s">
        <v>915</v>
      </c>
      <c r="B102" s="118"/>
      <c r="C102" s="118"/>
      <c r="D102" s="118"/>
      <c r="E102" s="118"/>
      <c r="F102" s="122"/>
      <c r="G102" s="119"/>
      <c r="H102" s="119"/>
    </row>
    <row r="103" spans="1:8" ht="15.75" x14ac:dyDescent="0.25">
      <c r="A103" s="97" t="s">
        <v>916</v>
      </c>
      <c r="B103" s="118"/>
      <c r="C103" s="118"/>
      <c r="D103" s="118"/>
      <c r="E103" s="118"/>
      <c r="F103" s="122"/>
      <c r="G103" s="119"/>
      <c r="H103" s="119"/>
    </row>
    <row r="104" spans="1:8" ht="15.75" x14ac:dyDescent="0.25">
      <c r="A104" s="97" t="s">
        <v>917</v>
      </c>
      <c r="B104" s="118"/>
      <c r="C104" s="118"/>
      <c r="D104" s="118"/>
      <c r="E104" s="118"/>
      <c r="F104" s="122"/>
      <c r="G104" s="119"/>
      <c r="H104" s="119"/>
    </row>
    <row r="106" spans="1:8" ht="15.75" thickBot="1" x14ac:dyDescent="0.3">
      <c r="A106" s="114"/>
      <c r="B106" s="114"/>
      <c r="C106" s="114"/>
      <c r="D106" s="114"/>
      <c r="E106" s="114"/>
      <c r="F106" s="123"/>
      <c r="G106" s="114"/>
      <c r="H106" s="114"/>
    </row>
    <row r="110" spans="1:8" ht="18.75" x14ac:dyDescent="0.3">
      <c r="A110" s="70" t="s">
        <v>919</v>
      </c>
      <c r="B110" s="6" t="s">
        <v>892</v>
      </c>
      <c r="C110" s="6" t="s">
        <v>893</v>
      </c>
      <c r="D110" s="111" t="s">
        <v>894</v>
      </c>
      <c r="E110" s="6" t="s">
        <v>867</v>
      </c>
      <c r="F110" s="6" t="s">
        <v>868</v>
      </c>
      <c r="G110" s="6" t="s">
        <v>895</v>
      </c>
      <c r="H110" s="6" t="s">
        <v>909</v>
      </c>
    </row>
    <row r="111" spans="1:8" ht="18.75" x14ac:dyDescent="0.3">
      <c r="A111" s="70" t="s">
        <v>907</v>
      </c>
      <c r="B111" s="117">
        <f>+'Info re Entity &amp; Ownership'!B44</f>
        <v>0</v>
      </c>
      <c r="C111" s="117">
        <f>+'Info re Entity &amp; Ownership'!C44</f>
        <v>0</v>
      </c>
      <c r="D111" s="118"/>
      <c r="E111" s="118"/>
      <c r="F111" s="117">
        <f>+'Info re Entity &amp; Ownership'!O44</f>
        <v>0</v>
      </c>
      <c r="G111" s="118"/>
      <c r="H111" s="118"/>
    </row>
    <row r="112" spans="1:8" ht="15.75" x14ac:dyDescent="0.25">
      <c r="B112" s="119"/>
      <c r="C112" s="119"/>
      <c r="D112" s="119"/>
      <c r="E112" s="119"/>
      <c r="F112" s="122"/>
      <c r="G112" s="119"/>
      <c r="H112" s="119"/>
    </row>
    <row r="113" spans="1:8" ht="15.75" x14ac:dyDescent="0.25">
      <c r="B113" s="113" t="s">
        <v>910</v>
      </c>
      <c r="C113" s="120" t="s">
        <v>897</v>
      </c>
      <c r="D113" s="119"/>
      <c r="E113" s="120" t="s">
        <v>898</v>
      </c>
      <c r="F113" s="122"/>
      <c r="G113" s="119"/>
      <c r="H113" s="119"/>
    </row>
    <row r="114" spans="1:8" ht="15.75" x14ac:dyDescent="0.25">
      <c r="B114" s="118"/>
      <c r="C114" s="117">
        <f>+'Info re Entity &amp; Ownership'!N44</f>
        <v>0</v>
      </c>
      <c r="D114" s="119"/>
      <c r="E114" s="117">
        <f>+'Info re Entity &amp; Ownership'!M44</f>
        <v>0</v>
      </c>
      <c r="F114" s="122"/>
      <c r="G114" s="119"/>
      <c r="H114" s="119"/>
    </row>
    <row r="115" spans="1:8" ht="15.75" x14ac:dyDescent="0.25">
      <c r="B115" s="119"/>
      <c r="C115" s="119"/>
      <c r="D115" s="119"/>
      <c r="E115" s="119"/>
      <c r="F115" s="122"/>
      <c r="G115" s="119"/>
      <c r="H115" s="119"/>
    </row>
    <row r="116" spans="1:8" ht="15.75" x14ac:dyDescent="0.25">
      <c r="B116" s="120" t="s">
        <v>899</v>
      </c>
      <c r="C116" s="120" t="s">
        <v>900</v>
      </c>
      <c r="D116" s="120" t="s">
        <v>860</v>
      </c>
      <c r="E116" s="120" t="s">
        <v>861</v>
      </c>
      <c r="F116" s="120" t="s">
        <v>901</v>
      </c>
      <c r="G116" s="120" t="s">
        <v>848</v>
      </c>
      <c r="H116" s="119"/>
    </row>
    <row r="117" spans="1:8" ht="15.75" x14ac:dyDescent="0.25">
      <c r="B117" s="117">
        <f>+'Info re Entity &amp; Ownership'!E44</f>
        <v>0</v>
      </c>
      <c r="C117" s="117">
        <f>+'Info re Entity &amp; Ownership'!G44</f>
        <v>0</v>
      </c>
      <c r="D117" s="117">
        <f>+'Info re Entity &amp; Ownership'!H44</f>
        <v>0</v>
      </c>
      <c r="E117" s="117">
        <f>+'Info re Entity &amp; Ownership'!I44</f>
        <v>0</v>
      </c>
      <c r="F117" s="117">
        <f>+'Info re Entity &amp; Ownership'!J44</f>
        <v>0</v>
      </c>
      <c r="G117" s="117">
        <f>+'Info re Entity &amp; Ownership'!K44</f>
        <v>0</v>
      </c>
      <c r="H117" s="119"/>
    </row>
    <row r="118" spans="1:8" ht="15.75" x14ac:dyDescent="0.25">
      <c r="B118" s="119"/>
      <c r="C118" s="119"/>
      <c r="D118" s="119"/>
      <c r="E118" s="119"/>
      <c r="F118" s="122"/>
      <c r="G118" s="119"/>
      <c r="H118" s="119"/>
    </row>
    <row r="119" spans="1:8" ht="15.75" x14ac:dyDescent="0.25">
      <c r="B119" s="121" t="s">
        <v>921</v>
      </c>
      <c r="C119" s="119"/>
      <c r="D119" s="119"/>
      <c r="E119" s="119"/>
      <c r="F119" s="122"/>
      <c r="G119" s="119"/>
      <c r="H119" s="119"/>
    </row>
    <row r="120" spans="1:8" ht="15.75" x14ac:dyDescent="0.25">
      <c r="B120" s="120" t="s">
        <v>904</v>
      </c>
      <c r="C120" s="120" t="s">
        <v>903</v>
      </c>
      <c r="D120" s="120" t="s">
        <v>868</v>
      </c>
      <c r="E120" s="120" t="s">
        <v>920</v>
      </c>
      <c r="F120" s="122"/>
      <c r="G120" s="119"/>
      <c r="H120" s="119"/>
    </row>
    <row r="121" spans="1:8" ht="15.75" x14ac:dyDescent="0.25">
      <c r="A121" s="97" t="s">
        <v>918</v>
      </c>
      <c r="B121" s="118"/>
      <c r="C121" s="118"/>
      <c r="D121" s="118"/>
      <c r="E121" s="118"/>
      <c r="F121" s="122"/>
      <c r="G121" s="119"/>
      <c r="H121" s="119"/>
    </row>
    <row r="122" spans="1:8" ht="15.75" x14ac:dyDescent="0.25">
      <c r="A122" s="97" t="s">
        <v>911</v>
      </c>
      <c r="B122" s="118"/>
      <c r="C122" s="118"/>
      <c r="D122" s="118"/>
      <c r="E122" s="118"/>
      <c r="F122" s="122"/>
      <c r="G122" s="119"/>
      <c r="H122" s="119"/>
    </row>
    <row r="123" spans="1:8" ht="15.75" x14ac:dyDescent="0.25">
      <c r="A123" s="97" t="s">
        <v>912</v>
      </c>
      <c r="B123" s="118"/>
      <c r="C123" s="118"/>
      <c r="D123" s="118"/>
      <c r="E123" s="118"/>
      <c r="F123" s="122"/>
      <c r="G123" s="119"/>
      <c r="H123" s="119"/>
    </row>
    <row r="124" spans="1:8" ht="15.75" x14ac:dyDescent="0.25">
      <c r="A124" s="97" t="s">
        <v>913</v>
      </c>
      <c r="B124" s="118"/>
      <c r="C124" s="118"/>
      <c r="D124" s="118"/>
      <c r="E124" s="118"/>
      <c r="F124" s="122"/>
      <c r="G124" s="119"/>
      <c r="H124" s="119"/>
    </row>
    <row r="125" spans="1:8" ht="15.75" x14ac:dyDescent="0.25">
      <c r="A125" s="97" t="s">
        <v>914</v>
      </c>
      <c r="B125" s="118"/>
      <c r="C125" s="118"/>
      <c r="D125" s="118"/>
      <c r="E125" s="118"/>
      <c r="F125" s="122"/>
      <c r="G125" s="119"/>
      <c r="H125" s="119"/>
    </row>
    <row r="126" spans="1:8" ht="15.75" x14ac:dyDescent="0.25">
      <c r="A126" s="97" t="s">
        <v>915</v>
      </c>
      <c r="B126" s="118"/>
      <c r="C126" s="118"/>
      <c r="D126" s="118"/>
      <c r="E126" s="118"/>
      <c r="F126" s="122"/>
      <c r="G126" s="119"/>
      <c r="H126" s="119"/>
    </row>
    <row r="127" spans="1:8" ht="15.75" x14ac:dyDescent="0.25">
      <c r="A127" s="97" t="s">
        <v>916</v>
      </c>
      <c r="B127" s="118"/>
      <c r="C127" s="118"/>
      <c r="D127" s="118"/>
      <c r="E127" s="118"/>
      <c r="F127" s="122"/>
      <c r="G127" s="119"/>
      <c r="H127" s="119"/>
    </row>
    <row r="128" spans="1:8" ht="15.75" x14ac:dyDescent="0.25">
      <c r="A128" s="97" t="s">
        <v>917</v>
      </c>
      <c r="B128" s="118"/>
      <c r="C128" s="118"/>
      <c r="D128" s="118"/>
      <c r="E128" s="118"/>
      <c r="F128" s="122"/>
      <c r="G128" s="119"/>
      <c r="H128" s="119"/>
    </row>
    <row r="130" spans="1:8" ht="15.75" thickBot="1" x14ac:dyDescent="0.3">
      <c r="A130" s="114"/>
      <c r="B130" s="114"/>
      <c r="C130" s="114"/>
      <c r="D130" s="114"/>
      <c r="E130" s="114"/>
      <c r="F130" s="123"/>
      <c r="G130" s="114"/>
      <c r="H130" s="114"/>
    </row>
    <row r="134" spans="1:8" ht="18.75" x14ac:dyDescent="0.3">
      <c r="A134" s="70" t="s">
        <v>919</v>
      </c>
      <c r="B134" s="6" t="s">
        <v>892</v>
      </c>
      <c r="C134" s="6" t="s">
        <v>893</v>
      </c>
      <c r="D134" s="111" t="s">
        <v>894</v>
      </c>
      <c r="E134" s="6" t="s">
        <v>867</v>
      </c>
      <c r="F134" s="6" t="s">
        <v>868</v>
      </c>
      <c r="G134" s="6" t="s">
        <v>895</v>
      </c>
      <c r="H134" s="6" t="s">
        <v>909</v>
      </c>
    </row>
    <row r="135" spans="1:8" ht="18.75" x14ac:dyDescent="0.3">
      <c r="A135" s="70" t="s">
        <v>908</v>
      </c>
      <c r="B135" s="117">
        <f>+'Info re Entity &amp; Ownership'!B45</f>
        <v>0</v>
      </c>
      <c r="C135" s="117">
        <f>+'Info re Entity &amp; Ownership'!C45</f>
        <v>0</v>
      </c>
      <c r="D135" s="118"/>
      <c r="E135" s="118"/>
      <c r="F135" s="117">
        <f>+'Info re Entity &amp; Ownership'!O45</f>
        <v>0</v>
      </c>
      <c r="G135" s="118"/>
      <c r="H135" s="118"/>
    </row>
    <row r="136" spans="1:8" ht="15.75" x14ac:dyDescent="0.25">
      <c r="B136" s="119"/>
      <c r="C136" s="119"/>
      <c r="D136" s="119"/>
      <c r="E136" s="119"/>
      <c r="F136" s="122"/>
      <c r="G136" s="119"/>
      <c r="H136" s="119"/>
    </row>
    <row r="137" spans="1:8" ht="15.75" x14ac:dyDescent="0.25">
      <c r="B137" s="113" t="s">
        <v>910</v>
      </c>
      <c r="C137" s="120" t="s">
        <v>897</v>
      </c>
      <c r="D137" s="119"/>
      <c r="E137" s="120" t="s">
        <v>898</v>
      </c>
      <c r="F137" s="122"/>
      <c r="G137" s="119"/>
      <c r="H137" s="119"/>
    </row>
    <row r="138" spans="1:8" ht="15.75" x14ac:dyDescent="0.25">
      <c r="B138" s="118"/>
      <c r="C138" s="117">
        <f>+'Info re Entity &amp; Ownership'!N45</f>
        <v>0</v>
      </c>
      <c r="D138" s="119"/>
      <c r="E138" s="117">
        <f>+'Info re Entity &amp; Ownership'!M45</f>
        <v>0</v>
      </c>
      <c r="F138" s="122"/>
      <c r="G138" s="119"/>
      <c r="H138" s="119"/>
    </row>
    <row r="139" spans="1:8" ht="15.75" x14ac:dyDescent="0.25">
      <c r="B139" s="119"/>
      <c r="C139" s="119"/>
      <c r="D139" s="119"/>
      <c r="E139" s="119"/>
      <c r="F139" s="122"/>
      <c r="G139" s="119"/>
      <c r="H139" s="119"/>
    </row>
    <row r="140" spans="1:8" ht="15.75" x14ac:dyDescent="0.25">
      <c r="B140" s="120" t="s">
        <v>899</v>
      </c>
      <c r="C140" s="120" t="s">
        <v>900</v>
      </c>
      <c r="D140" s="120" t="s">
        <v>860</v>
      </c>
      <c r="E140" s="120" t="s">
        <v>861</v>
      </c>
      <c r="F140" s="120" t="s">
        <v>901</v>
      </c>
      <c r="G140" s="120" t="s">
        <v>848</v>
      </c>
      <c r="H140" s="119"/>
    </row>
    <row r="141" spans="1:8" ht="15.75" x14ac:dyDescent="0.25">
      <c r="B141" s="117">
        <f>+'Info re Entity &amp; Ownership'!E45</f>
        <v>0</v>
      </c>
      <c r="C141" s="117">
        <f>+'Info re Entity &amp; Ownership'!G45</f>
        <v>0</v>
      </c>
      <c r="D141" s="117">
        <f>+'Info re Entity &amp; Ownership'!H45</f>
        <v>0</v>
      </c>
      <c r="E141" s="117">
        <f>+'Info re Entity &amp; Ownership'!I45</f>
        <v>0</v>
      </c>
      <c r="F141" s="117">
        <f>+'Info re Entity &amp; Ownership'!J45</f>
        <v>0</v>
      </c>
      <c r="G141" s="117">
        <f>+'Info re Entity &amp; Ownership'!K45</f>
        <v>0</v>
      </c>
      <c r="H141" s="119"/>
    </row>
    <row r="142" spans="1:8" ht="15.75" x14ac:dyDescent="0.25">
      <c r="B142" s="119"/>
      <c r="C142" s="119"/>
      <c r="D142" s="119"/>
      <c r="E142" s="119"/>
      <c r="F142" s="122"/>
      <c r="G142" s="119"/>
      <c r="H142" s="119"/>
    </row>
    <row r="143" spans="1:8" ht="15.75" x14ac:dyDescent="0.25">
      <c r="B143" s="121" t="s">
        <v>921</v>
      </c>
      <c r="C143" s="119"/>
      <c r="D143" s="119"/>
      <c r="E143" s="119"/>
      <c r="F143" s="122"/>
      <c r="G143" s="119"/>
      <c r="H143" s="119"/>
    </row>
    <row r="144" spans="1:8" ht="15.75" x14ac:dyDescent="0.25">
      <c r="B144" s="120" t="s">
        <v>904</v>
      </c>
      <c r="C144" s="120" t="s">
        <v>903</v>
      </c>
      <c r="D144" s="120" t="s">
        <v>868</v>
      </c>
      <c r="E144" s="120" t="s">
        <v>920</v>
      </c>
      <c r="F144" s="122"/>
      <c r="G144" s="119"/>
      <c r="H144" s="119"/>
    </row>
    <row r="145" spans="1:8" ht="15.75" x14ac:dyDescent="0.25">
      <c r="A145" s="97" t="s">
        <v>918</v>
      </c>
      <c r="B145" s="118"/>
      <c r="C145" s="118"/>
      <c r="D145" s="118"/>
      <c r="E145" s="118"/>
      <c r="F145" s="122"/>
      <c r="G145" s="119"/>
      <c r="H145" s="119"/>
    </row>
    <row r="146" spans="1:8" ht="15.75" x14ac:dyDescent="0.25">
      <c r="A146" s="97" t="s">
        <v>911</v>
      </c>
      <c r="B146" s="118"/>
      <c r="C146" s="118"/>
      <c r="D146" s="118"/>
      <c r="E146" s="118"/>
      <c r="F146" s="122"/>
      <c r="G146" s="119"/>
      <c r="H146" s="119"/>
    </row>
    <row r="147" spans="1:8" ht="15.75" x14ac:dyDescent="0.25">
      <c r="A147" s="97" t="s">
        <v>912</v>
      </c>
      <c r="B147" s="118"/>
      <c r="C147" s="118"/>
      <c r="D147" s="118"/>
      <c r="E147" s="118"/>
      <c r="F147" s="122"/>
      <c r="G147" s="119"/>
      <c r="H147" s="119"/>
    </row>
    <row r="148" spans="1:8" ht="15.75" x14ac:dyDescent="0.25">
      <c r="A148" s="97" t="s">
        <v>913</v>
      </c>
      <c r="B148" s="118"/>
      <c r="C148" s="118"/>
      <c r="D148" s="118"/>
      <c r="E148" s="118"/>
      <c r="F148" s="122"/>
      <c r="G148" s="119"/>
      <c r="H148" s="119"/>
    </row>
    <row r="149" spans="1:8" ht="15.75" x14ac:dyDescent="0.25">
      <c r="A149" s="97" t="s">
        <v>914</v>
      </c>
      <c r="B149" s="118"/>
      <c r="C149" s="118"/>
      <c r="D149" s="118"/>
      <c r="E149" s="118"/>
      <c r="F149" s="122"/>
      <c r="G149" s="119"/>
      <c r="H149" s="119"/>
    </row>
    <row r="150" spans="1:8" ht="15.75" x14ac:dyDescent="0.25">
      <c r="A150" s="97" t="s">
        <v>915</v>
      </c>
      <c r="B150" s="118"/>
      <c r="C150" s="118"/>
      <c r="D150" s="118"/>
      <c r="E150" s="118"/>
      <c r="F150" s="122"/>
      <c r="G150" s="119"/>
      <c r="H150" s="119"/>
    </row>
    <row r="151" spans="1:8" ht="15.75" x14ac:dyDescent="0.25">
      <c r="A151" s="97" t="s">
        <v>916</v>
      </c>
      <c r="B151" s="118"/>
      <c r="C151" s="118"/>
      <c r="D151" s="118"/>
      <c r="E151" s="118"/>
      <c r="F151" s="122"/>
      <c r="G151" s="119"/>
      <c r="H151" s="119"/>
    </row>
    <row r="152" spans="1:8" ht="15.75" x14ac:dyDescent="0.25">
      <c r="A152" s="97" t="s">
        <v>917</v>
      </c>
      <c r="B152" s="118"/>
      <c r="C152" s="118"/>
      <c r="D152" s="118"/>
      <c r="E152" s="118"/>
      <c r="F152" s="122"/>
      <c r="G152" s="119"/>
      <c r="H152" s="119"/>
    </row>
    <row r="154" spans="1:8" ht="15.75" thickBot="1" x14ac:dyDescent="0.3">
      <c r="A154" s="114"/>
      <c r="B154" s="114"/>
      <c r="C154" s="114"/>
      <c r="D154" s="114"/>
      <c r="E154" s="114"/>
      <c r="F154" s="123"/>
      <c r="G154" s="114"/>
      <c r="H154" s="114"/>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4D497-3B64-4BA2-BA3C-372E61338D54}">
  <dimension ref="B6:E43"/>
  <sheetViews>
    <sheetView topLeftCell="A13" workbookViewId="0">
      <selection activeCell="G19" sqref="G19"/>
    </sheetView>
  </sheetViews>
  <sheetFormatPr defaultRowHeight="18.75" x14ac:dyDescent="0.3"/>
  <cols>
    <col min="1" max="1" width="9.140625" style="15"/>
    <col min="2" max="2" width="11.140625" style="70" customWidth="1"/>
    <col min="3" max="3" width="2.28515625" style="70" customWidth="1"/>
    <col min="4" max="4" width="107.85546875" style="15" customWidth="1"/>
    <col min="5" max="5" width="13.42578125" style="15" customWidth="1"/>
    <col min="6" max="16384" width="9.140625" style="15"/>
  </cols>
  <sheetData>
    <row r="6" spans="2:5" ht="28.5" x14ac:dyDescent="0.45">
      <c r="D6" s="127" t="str">
        <f>+'Client Name &amp; EIN'!C7</f>
        <v>Test Company</v>
      </c>
    </row>
    <row r="7" spans="2:5" ht="21" x14ac:dyDescent="0.35">
      <c r="D7" s="128" t="str">
        <f>+'Client Name &amp; EIN'!C9</f>
        <v>EIN: xxxxxxxx</v>
      </c>
    </row>
    <row r="9" spans="2:5" ht="23.25" x14ac:dyDescent="0.35">
      <c r="D9" s="11" t="s">
        <v>772</v>
      </c>
    </row>
    <row r="11" spans="2:5" x14ac:dyDescent="0.3">
      <c r="D11" s="15" t="s">
        <v>773</v>
      </c>
    </row>
    <row r="12" spans="2:5" x14ac:dyDescent="0.3">
      <c r="D12" s="15" t="s">
        <v>774</v>
      </c>
    </row>
    <row r="14" spans="2:5" x14ac:dyDescent="0.3">
      <c r="E14" s="70" t="s">
        <v>775</v>
      </c>
    </row>
    <row r="15" spans="2:5" x14ac:dyDescent="0.3">
      <c r="B15" s="71" t="s">
        <v>776</v>
      </c>
      <c r="E15" s="70" t="s">
        <v>777</v>
      </c>
    </row>
    <row r="16" spans="2:5" ht="19.5" thickBot="1" x14ac:dyDescent="0.35"/>
    <row r="17" spans="2:5" ht="19.5" thickBot="1" x14ac:dyDescent="0.35">
      <c r="B17" s="70">
        <v>1</v>
      </c>
      <c r="D17" s="15" t="s">
        <v>778</v>
      </c>
      <c r="E17" s="72"/>
    </row>
    <row r="18" spans="2:5" ht="19.5" thickBot="1" x14ac:dyDescent="0.35"/>
    <row r="19" spans="2:5" ht="19.5" thickBot="1" x14ac:dyDescent="0.35">
      <c r="B19" s="70">
        <v>2</v>
      </c>
      <c r="D19" s="15" t="s">
        <v>779</v>
      </c>
      <c r="E19" s="72"/>
    </row>
    <row r="20" spans="2:5" ht="19.5" thickBot="1" x14ac:dyDescent="0.35"/>
    <row r="21" spans="2:5" ht="19.5" thickBot="1" x14ac:dyDescent="0.35">
      <c r="B21" s="70">
        <v>3</v>
      </c>
      <c r="D21" s="15" t="s">
        <v>945</v>
      </c>
      <c r="E21" s="72"/>
    </row>
    <row r="22" spans="2:5" ht="19.5" thickBot="1" x14ac:dyDescent="0.35">
      <c r="E22" s="139"/>
    </row>
    <row r="23" spans="2:5" ht="19.5" thickBot="1" x14ac:dyDescent="0.35">
      <c r="B23" s="70" t="s">
        <v>946</v>
      </c>
      <c r="D23" s="15" t="s">
        <v>947</v>
      </c>
      <c r="E23" s="72"/>
    </row>
    <row r="24" spans="2:5" ht="19.5" thickBot="1" x14ac:dyDescent="0.35"/>
    <row r="25" spans="2:5" ht="19.5" thickBot="1" x14ac:dyDescent="0.35">
      <c r="B25" s="70" t="s">
        <v>780</v>
      </c>
      <c r="D25" s="15" t="s">
        <v>781</v>
      </c>
      <c r="E25" s="72"/>
    </row>
    <row r="26" spans="2:5" ht="19.5" thickBot="1" x14ac:dyDescent="0.35"/>
    <row r="27" spans="2:5" ht="19.5" thickBot="1" x14ac:dyDescent="0.35">
      <c r="B27" s="70" t="s">
        <v>782</v>
      </c>
      <c r="D27" s="15" t="s">
        <v>783</v>
      </c>
      <c r="E27" s="72"/>
    </row>
    <row r="28" spans="2:5" ht="19.5" thickBot="1" x14ac:dyDescent="0.35"/>
    <row r="29" spans="2:5" ht="19.5" thickBot="1" x14ac:dyDescent="0.35">
      <c r="B29" s="70" t="s">
        <v>784</v>
      </c>
      <c r="D29" s="15" t="s">
        <v>785</v>
      </c>
      <c r="E29" s="72"/>
    </row>
    <row r="30" spans="2:5" ht="19.5" thickBot="1" x14ac:dyDescent="0.35"/>
    <row r="31" spans="2:5" ht="19.5" thickBot="1" x14ac:dyDescent="0.35">
      <c r="B31" s="70" t="s">
        <v>786</v>
      </c>
      <c r="D31" s="15" t="s">
        <v>787</v>
      </c>
      <c r="E31" s="72"/>
    </row>
    <row r="32" spans="2:5" ht="19.5" thickBot="1" x14ac:dyDescent="0.35"/>
    <row r="33" spans="2:5" ht="19.5" thickBot="1" x14ac:dyDescent="0.35">
      <c r="B33" s="70" t="s">
        <v>788</v>
      </c>
      <c r="D33" s="15" t="s">
        <v>789</v>
      </c>
      <c r="E33" s="72"/>
    </row>
    <row r="34" spans="2:5" ht="19.5" thickBot="1" x14ac:dyDescent="0.35"/>
    <row r="35" spans="2:5" ht="19.5" thickBot="1" x14ac:dyDescent="0.35">
      <c r="B35" s="70">
        <v>5</v>
      </c>
      <c r="D35" s="15" t="s">
        <v>790</v>
      </c>
      <c r="E35" s="72"/>
    </row>
    <row r="36" spans="2:5" ht="19.5" thickBot="1" x14ac:dyDescent="0.35"/>
    <row r="37" spans="2:5" ht="19.5" thickBot="1" x14ac:dyDescent="0.35">
      <c r="B37" s="70">
        <v>6</v>
      </c>
      <c r="D37" s="15" t="s">
        <v>791</v>
      </c>
      <c r="E37" s="72"/>
    </row>
    <row r="38" spans="2:5" ht="19.5" thickBot="1" x14ac:dyDescent="0.35"/>
    <row r="39" spans="2:5" ht="19.5" thickBot="1" x14ac:dyDescent="0.35">
      <c r="B39" s="70" t="s">
        <v>792</v>
      </c>
      <c r="D39" s="15" t="s">
        <v>847</v>
      </c>
      <c r="E39" s="72"/>
    </row>
    <row r="40" spans="2:5" ht="19.5" thickBot="1" x14ac:dyDescent="0.35"/>
    <row r="41" spans="2:5" ht="19.5" thickBot="1" x14ac:dyDescent="0.35">
      <c r="B41" s="70">
        <v>8</v>
      </c>
      <c r="D41" s="15" t="s">
        <v>793</v>
      </c>
      <c r="E41" s="72"/>
    </row>
    <row r="43" spans="2:5" x14ac:dyDescent="0.3">
      <c r="B43" s="70">
        <v>9</v>
      </c>
      <c r="D43" s="15" t="s">
        <v>931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19A54-896A-43B2-9A0A-F51F1D9A1B89}">
  <dimension ref="A7:F46"/>
  <sheetViews>
    <sheetView workbookViewId="0">
      <selection activeCell="B7" sqref="B7:B8"/>
    </sheetView>
  </sheetViews>
  <sheetFormatPr defaultRowHeight="18.75" x14ac:dyDescent="0.3"/>
  <cols>
    <col min="1" max="1" width="9.140625" style="70"/>
    <col min="2" max="2" width="78.42578125" customWidth="1"/>
    <col min="4" max="4" width="46.7109375" customWidth="1"/>
  </cols>
  <sheetData>
    <row r="7" spans="1:4" ht="28.5" x14ac:dyDescent="0.45">
      <c r="B7" s="127" t="str">
        <f>+'Client Name &amp; EIN'!C7</f>
        <v>Test Company</v>
      </c>
      <c r="D7" s="73" t="s">
        <v>797</v>
      </c>
    </row>
    <row r="8" spans="1:4" ht="21" x14ac:dyDescent="0.35">
      <c r="B8" s="128" t="str">
        <f>+'Client Name &amp; EIN'!C9</f>
        <v>EIN: xxxxxxxx</v>
      </c>
      <c r="D8" s="73" t="s">
        <v>798</v>
      </c>
    </row>
    <row r="9" spans="1:4" x14ac:dyDescent="0.3">
      <c r="B9" s="40" t="s">
        <v>105</v>
      </c>
    </row>
    <row r="10" spans="1:4" ht="26.25" x14ac:dyDescent="0.4">
      <c r="B10" s="48" t="s">
        <v>796</v>
      </c>
    </row>
    <row r="11" spans="1:4" x14ac:dyDescent="0.3">
      <c r="D11" s="2"/>
    </row>
    <row r="12" spans="1:4" x14ac:dyDescent="0.3">
      <c r="D12" s="2"/>
    </row>
    <row r="13" spans="1:4" x14ac:dyDescent="0.3">
      <c r="B13" s="1" t="s">
        <v>726</v>
      </c>
      <c r="D13" s="2"/>
    </row>
    <row r="14" spans="1:4" x14ac:dyDescent="0.3">
      <c r="B14" s="15"/>
      <c r="D14" s="2"/>
    </row>
    <row r="15" spans="1:4" x14ac:dyDescent="0.3">
      <c r="A15" s="70" t="s">
        <v>780</v>
      </c>
      <c r="B15" t="s">
        <v>727</v>
      </c>
      <c r="D15" s="41">
        <f>+'Payroll for C Corps &amp; S Corps'!E55</f>
        <v>0</v>
      </c>
    </row>
    <row r="16" spans="1:4" x14ac:dyDescent="0.3">
      <c r="D16" s="36"/>
    </row>
    <row r="17" spans="1:6" x14ac:dyDescent="0.3">
      <c r="B17" t="s">
        <v>728</v>
      </c>
      <c r="D17" s="36"/>
    </row>
    <row r="18" spans="1:6" x14ac:dyDescent="0.3">
      <c r="A18" s="70" t="s">
        <v>780</v>
      </c>
      <c r="B18" t="s">
        <v>830</v>
      </c>
      <c r="D18" s="41">
        <f>+'Payroll for Partnerships'!K51</f>
        <v>0</v>
      </c>
    </row>
    <row r="19" spans="1:6" x14ac:dyDescent="0.3">
      <c r="A19" s="70" t="s">
        <v>780</v>
      </c>
      <c r="B19" t="s">
        <v>729</v>
      </c>
      <c r="D19" s="41">
        <f>+'Payroll for Partnerships'!K77</f>
        <v>0</v>
      </c>
    </row>
    <row r="20" spans="1:6" x14ac:dyDescent="0.3">
      <c r="D20" s="36"/>
    </row>
    <row r="21" spans="1:6" x14ac:dyDescent="0.3">
      <c r="A21" s="70" t="s">
        <v>780</v>
      </c>
      <c r="B21" t="s">
        <v>730</v>
      </c>
      <c r="D21" s="41">
        <f>+'Payroll for Eligible NonProfits'!E57</f>
        <v>0</v>
      </c>
    </row>
    <row r="22" spans="1:6" x14ac:dyDescent="0.3">
      <c r="D22" s="36"/>
    </row>
    <row r="23" spans="1:6" x14ac:dyDescent="0.3">
      <c r="A23" s="70" t="s">
        <v>780</v>
      </c>
      <c r="B23" t="s">
        <v>731</v>
      </c>
      <c r="D23" s="41">
        <f>+'Religious, Veterans &amp; Tribal'!E54</f>
        <v>0</v>
      </c>
    </row>
    <row r="24" spans="1:6" x14ac:dyDescent="0.3">
      <c r="D24" s="36"/>
    </row>
    <row r="25" spans="1:6" x14ac:dyDescent="0.3">
      <c r="A25" s="70" t="s">
        <v>788</v>
      </c>
      <c r="B25" t="s">
        <v>732</v>
      </c>
      <c r="D25" s="42">
        <f>+'Excess of 100,000 Worksheet'!F19</f>
        <v>0</v>
      </c>
      <c r="E25" s="9" t="s">
        <v>725</v>
      </c>
      <c r="F25" s="31"/>
    </row>
    <row r="26" spans="1:6" x14ac:dyDescent="0.3">
      <c r="D26" s="36"/>
    </row>
    <row r="27" spans="1:6" x14ac:dyDescent="0.3">
      <c r="B27" s="1" t="s">
        <v>733</v>
      </c>
      <c r="D27" s="42">
        <f>+D15+D18+D19+D21+D23+D25</f>
        <v>0</v>
      </c>
    </row>
    <row r="28" spans="1:6" x14ac:dyDescent="0.3">
      <c r="D28" s="36"/>
    </row>
    <row r="29" spans="1:6" x14ac:dyDescent="0.3">
      <c r="A29" s="70" t="s">
        <v>782</v>
      </c>
      <c r="B29" s="1" t="s">
        <v>101</v>
      </c>
      <c r="D29" s="42">
        <f>+'Employer Paid Health Care'!C33</f>
        <v>0</v>
      </c>
    </row>
    <row r="30" spans="1:6" x14ac:dyDescent="0.3">
      <c r="D30" s="36"/>
    </row>
    <row r="31" spans="1:6" x14ac:dyDescent="0.3">
      <c r="A31" s="70" t="s">
        <v>784</v>
      </c>
      <c r="B31" s="1" t="s">
        <v>758</v>
      </c>
      <c r="D31" s="42">
        <f>+'Retirement Contributions'!C37</f>
        <v>0</v>
      </c>
    </row>
    <row r="32" spans="1:6" x14ac:dyDescent="0.3">
      <c r="D32" s="36"/>
    </row>
    <row r="33" spans="1:5" x14ac:dyDescent="0.3">
      <c r="A33" s="70" t="s">
        <v>786</v>
      </c>
      <c r="B33" s="1" t="s">
        <v>102</v>
      </c>
      <c r="D33" s="42">
        <f>+'State &amp; Local Taxes on Comp.'!D22</f>
        <v>0</v>
      </c>
    </row>
    <row r="34" spans="1:5" x14ac:dyDescent="0.3">
      <c r="D34" s="36"/>
    </row>
    <row r="35" spans="1:5" ht="21" x14ac:dyDescent="0.35">
      <c r="B35" s="1" t="s">
        <v>103</v>
      </c>
      <c r="D35" s="68">
        <f>+D27+D29+D31+D33</f>
        <v>0</v>
      </c>
      <c r="E35" s="3"/>
    </row>
    <row r="36" spans="1:5" x14ac:dyDescent="0.3">
      <c r="B36" s="1"/>
      <c r="D36" s="36"/>
    </row>
    <row r="37" spans="1:5" x14ac:dyDescent="0.3">
      <c r="B37" s="1" t="s">
        <v>1</v>
      </c>
      <c r="D37" s="42">
        <f>D35*2.5</f>
        <v>0</v>
      </c>
    </row>
    <row r="38" spans="1:5" x14ac:dyDescent="0.3">
      <c r="B38" s="1"/>
      <c r="D38" s="36"/>
    </row>
    <row r="39" spans="1:5" x14ac:dyDescent="0.3">
      <c r="B39" s="1" t="s">
        <v>2</v>
      </c>
      <c r="D39" s="42">
        <v>10000000</v>
      </c>
    </row>
    <row r="40" spans="1:5" x14ac:dyDescent="0.3">
      <c r="B40" s="1"/>
      <c r="D40" s="36"/>
    </row>
    <row r="41" spans="1:5" ht="27" customHeight="1" x14ac:dyDescent="0.3">
      <c r="B41" s="4" t="s">
        <v>3</v>
      </c>
      <c r="D41" s="43">
        <v>0</v>
      </c>
    </row>
    <row r="42" spans="1:5" x14ac:dyDescent="0.3">
      <c r="B42" s="1"/>
      <c r="D42" s="36"/>
    </row>
    <row r="43" spans="1:5" ht="27" customHeight="1" x14ac:dyDescent="0.3">
      <c r="B43" s="4" t="s">
        <v>4</v>
      </c>
      <c r="D43" s="43">
        <v>0</v>
      </c>
      <c r="E43" s="32" t="s">
        <v>104</v>
      </c>
    </row>
    <row r="44" spans="1:5" x14ac:dyDescent="0.3">
      <c r="B44" s="1"/>
      <c r="D44" s="36"/>
    </row>
    <row r="45" spans="1:5" ht="21" x14ac:dyDescent="0.35">
      <c r="B45" s="1" t="s">
        <v>5</v>
      </c>
      <c r="D45" s="69">
        <f>IF(D37+D41-D43&gt;D39,D39,D37+D41-D43)</f>
        <v>0</v>
      </c>
    </row>
    <row r="46" spans="1:5" x14ac:dyDescent="0.3">
      <c r="B46" s="1"/>
      <c r="D46" s="2"/>
    </row>
  </sheetData>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FAAA1-A4FA-4F8B-BE0F-D6A1D0F36024}">
  <dimension ref="B10:G59"/>
  <sheetViews>
    <sheetView topLeftCell="C28" workbookViewId="0">
      <selection activeCell="C28" sqref="C28:C29"/>
    </sheetView>
  </sheetViews>
  <sheetFormatPr defaultRowHeight="15" x14ac:dyDescent="0.25"/>
  <cols>
    <col min="1" max="1" width="3.5703125" customWidth="1"/>
    <col min="2" max="2" width="72.7109375" customWidth="1"/>
    <col min="3" max="3" width="65.7109375" customWidth="1"/>
    <col min="5" max="5" width="14.7109375" customWidth="1"/>
    <col min="6" max="6" width="4.28515625" customWidth="1"/>
  </cols>
  <sheetData>
    <row r="10" spans="2:2" ht="33.75" x14ac:dyDescent="0.5">
      <c r="B10" s="28" t="s">
        <v>57</v>
      </c>
    </row>
    <row r="11" spans="2:2" ht="18.75" x14ac:dyDescent="0.3">
      <c r="B11" s="15"/>
    </row>
    <row r="12" spans="2:2" ht="47.25" x14ac:dyDescent="0.25">
      <c r="B12" s="18" t="s">
        <v>45</v>
      </c>
    </row>
    <row r="13" spans="2:2" ht="31.5" x14ac:dyDescent="0.25">
      <c r="B13" s="25" t="s">
        <v>46</v>
      </c>
    </row>
    <row r="14" spans="2:2" ht="15.75" x14ac:dyDescent="0.25">
      <c r="B14" s="19"/>
    </row>
    <row r="15" spans="2:2" ht="31.5" x14ac:dyDescent="0.25">
      <c r="B15" s="18" t="s">
        <v>47</v>
      </c>
    </row>
    <row r="16" spans="2:2" ht="15.75" x14ac:dyDescent="0.25">
      <c r="B16" s="20" t="s">
        <v>48</v>
      </c>
    </row>
    <row r="17" spans="2:3" ht="110.25" x14ac:dyDescent="0.25">
      <c r="B17" s="22" t="s">
        <v>49</v>
      </c>
    </row>
    <row r="18" spans="2:3" ht="31.5" x14ac:dyDescent="0.25">
      <c r="B18" s="22" t="s">
        <v>50</v>
      </c>
    </row>
    <row r="19" spans="2:3" ht="31.5" x14ac:dyDescent="0.25">
      <c r="B19" s="22" t="s">
        <v>51</v>
      </c>
    </row>
    <row r="20" spans="2:3" ht="47.25" x14ac:dyDescent="0.25">
      <c r="B20" s="22" t="s">
        <v>52</v>
      </c>
    </row>
    <row r="21" spans="2:3" x14ac:dyDescent="0.25">
      <c r="B21" s="26"/>
    </row>
    <row r="22" spans="2:3" ht="31.5" x14ac:dyDescent="0.25">
      <c r="B22" s="20" t="s">
        <v>53</v>
      </c>
    </row>
    <row r="23" spans="2:3" ht="15.75" x14ac:dyDescent="0.25">
      <c r="B23" s="20" t="s">
        <v>54</v>
      </c>
    </row>
    <row r="24" spans="2:3" ht="63" x14ac:dyDescent="0.25">
      <c r="B24" s="20" t="s">
        <v>55</v>
      </c>
    </row>
    <row r="25" spans="2:3" x14ac:dyDescent="0.25">
      <c r="B25" s="27"/>
    </row>
    <row r="26" spans="2:3" ht="126" x14ac:dyDescent="0.25">
      <c r="B26" s="25" t="s">
        <v>56</v>
      </c>
    </row>
    <row r="27" spans="2:3" ht="18.75" x14ac:dyDescent="0.3">
      <c r="B27" s="15"/>
    </row>
    <row r="28" spans="2:3" ht="28.5" x14ac:dyDescent="0.45">
      <c r="B28" s="15"/>
      <c r="C28" s="127" t="str">
        <f>+'Client Name &amp; EIN'!C7</f>
        <v>Test Company</v>
      </c>
    </row>
    <row r="29" spans="2:3" ht="21" x14ac:dyDescent="0.35">
      <c r="B29" s="15"/>
      <c r="C29" s="128" t="str">
        <f>+'Client Name &amp; EIN'!C9</f>
        <v>EIN: xxxxxxxx</v>
      </c>
    </row>
    <row r="30" spans="2:3" ht="26.25" x14ac:dyDescent="0.4">
      <c r="B30" s="15"/>
      <c r="C30" s="48" t="s">
        <v>740</v>
      </c>
    </row>
    <row r="31" spans="2:3" ht="18.75" x14ac:dyDescent="0.3">
      <c r="B31" s="15"/>
    </row>
    <row r="32" spans="2:3" ht="19.5" thickBot="1" x14ac:dyDescent="0.35">
      <c r="B32" s="15"/>
    </row>
    <row r="33" spans="3:7" ht="19.5" thickBot="1" x14ac:dyDescent="0.35">
      <c r="C33" t="s">
        <v>60</v>
      </c>
      <c r="E33" s="51"/>
      <c r="G33" t="s">
        <v>59</v>
      </c>
    </row>
    <row r="34" spans="3:7" ht="19.5" thickBot="1" x14ac:dyDescent="0.35">
      <c r="C34" t="s">
        <v>0</v>
      </c>
      <c r="E34" s="95">
        <f>+E33/12</f>
        <v>0</v>
      </c>
      <c r="G34" s="9" t="s">
        <v>770</v>
      </c>
    </row>
    <row r="35" spans="3:7" ht="18.75" x14ac:dyDescent="0.3">
      <c r="E35" s="52"/>
    </row>
    <row r="36" spans="3:7" ht="19.5" thickBot="1" x14ac:dyDescent="0.35">
      <c r="E36" s="52"/>
      <c r="G36" s="15"/>
    </row>
    <row r="37" spans="3:7" ht="19.5" thickBot="1" x14ac:dyDescent="0.35">
      <c r="C37" t="s">
        <v>61</v>
      </c>
      <c r="E37" s="51"/>
      <c r="G37" t="s">
        <v>58</v>
      </c>
    </row>
    <row r="38" spans="3:7" ht="19.5" thickBot="1" x14ac:dyDescent="0.35">
      <c r="C38" t="s">
        <v>62</v>
      </c>
      <c r="E38" s="51"/>
      <c r="G38" s="9" t="s">
        <v>770</v>
      </c>
    </row>
    <row r="39" spans="3:7" ht="19.5" thickBot="1" x14ac:dyDescent="0.35">
      <c r="C39" t="s">
        <v>64</v>
      </c>
      <c r="E39" s="51"/>
    </row>
    <row r="40" spans="3:7" ht="19.5" thickBot="1" x14ac:dyDescent="0.35">
      <c r="C40" t="s">
        <v>65</v>
      </c>
      <c r="E40" s="51"/>
    </row>
    <row r="41" spans="3:7" ht="19.5" thickBot="1" x14ac:dyDescent="0.35">
      <c r="C41" t="s">
        <v>66</v>
      </c>
      <c r="E41" s="51"/>
    </row>
    <row r="42" spans="3:7" ht="19.5" thickBot="1" x14ac:dyDescent="0.35">
      <c r="C42" t="s">
        <v>63</v>
      </c>
      <c r="E42" s="51"/>
    </row>
    <row r="43" spans="3:7" ht="19.5" thickBot="1" x14ac:dyDescent="0.35">
      <c r="C43" s="37" t="s">
        <v>67</v>
      </c>
      <c r="E43" s="51"/>
    </row>
    <row r="44" spans="3:7" ht="19.5" thickBot="1" x14ac:dyDescent="0.35">
      <c r="C44" s="37" t="s">
        <v>722</v>
      </c>
      <c r="E44" s="51"/>
    </row>
    <row r="45" spans="3:7" ht="19.5" thickBot="1" x14ac:dyDescent="0.35">
      <c r="E45" s="52"/>
    </row>
    <row r="46" spans="3:7" ht="19.5" thickBot="1" x14ac:dyDescent="0.35">
      <c r="C46" s="1" t="s">
        <v>721</v>
      </c>
      <c r="E46" s="51"/>
    </row>
    <row r="47" spans="3:7" x14ac:dyDescent="0.25">
      <c r="C47" s="1"/>
      <c r="E47" s="53"/>
    </row>
    <row r="48" spans="3:7" ht="18.75" x14ac:dyDescent="0.3">
      <c r="C48" s="54" t="s">
        <v>741</v>
      </c>
      <c r="E48" s="52"/>
    </row>
    <row r="49" spans="3:6" ht="18.75" x14ac:dyDescent="0.3">
      <c r="C49" s="50"/>
      <c r="E49" s="52"/>
    </row>
    <row r="50" spans="3:6" ht="18.75" x14ac:dyDescent="0.3">
      <c r="E50" s="52"/>
    </row>
    <row r="51" spans="3:6" ht="18.75" x14ac:dyDescent="0.3">
      <c r="E51" s="52"/>
    </row>
    <row r="52" spans="3:6" ht="18.75" x14ac:dyDescent="0.3">
      <c r="E52" s="52"/>
    </row>
    <row r="53" spans="3:6" ht="18.75" x14ac:dyDescent="0.3">
      <c r="C53" s="1" t="s">
        <v>96</v>
      </c>
      <c r="E53" s="52"/>
    </row>
    <row r="54" spans="3:6" ht="19.5" thickBot="1" x14ac:dyDescent="0.35">
      <c r="C54" t="s">
        <v>94</v>
      </c>
      <c r="E54" s="52"/>
    </row>
    <row r="55" spans="3:6" ht="19.5" thickBot="1" x14ac:dyDescent="0.35">
      <c r="C55" t="s">
        <v>95</v>
      </c>
      <c r="E55" s="51"/>
    </row>
    <row r="56" spans="3:6" ht="19.5" thickBot="1" x14ac:dyDescent="0.35">
      <c r="E56" s="52"/>
    </row>
    <row r="57" spans="3:6" ht="19.5" thickBot="1" x14ac:dyDescent="0.35">
      <c r="C57" t="s">
        <v>98</v>
      </c>
      <c r="E57" s="51"/>
      <c r="F57" s="9" t="s">
        <v>97</v>
      </c>
    </row>
    <row r="58" spans="3:6" ht="19.5" thickBot="1" x14ac:dyDescent="0.35">
      <c r="E58" s="52"/>
    </row>
    <row r="59" spans="3:6" ht="19.5" thickBot="1" x14ac:dyDescent="0.35">
      <c r="C59" t="s">
        <v>99</v>
      </c>
      <c r="E59" s="95">
        <f>+E57+E55</f>
        <v>0</v>
      </c>
    </row>
  </sheetData>
  <phoneticPr fontId="10" type="noConversion"/>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53E7D-9AAF-4BE8-8F61-33AC53F9A61C}">
  <dimension ref="B12:M95"/>
  <sheetViews>
    <sheetView topLeftCell="C27" workbookViewId="0">
      <selection activeCell="C32" sqref="C32:C33"/>
    </sheetView>
  </sheetViews>
  <sheetFormatPr defaultRowHeight="15" x14ac:dyDescent="0.25"/>
  <cols>
    <col min="1" max="1" width="3.5703125" customWidth="1"/>
    <col min="2" max="2" width="72.7109375" customWidth="1"/>
    <col min="3" max="3" width="30.85546875" customWidth="1"/>
    <col min="4" max="4" width="20.140625" customWidth="1"/>
    <col min="5" max="5" width="17.28515625" customWidth="1"/>
    <col min="6" max="6" width="20.5703125" customWidth="1"/>
    <col min="7" max="9" width="22.85546875" customWidth="1"/>
    <col min="10" max="10" width="13.140625" customWidth="1"/>
    <col min="11" max="11" width="14.7109375" customWidth="1"/>
    <col min="12" max="12" width="5.42578125" customWidth="1"/>
  </cols>
  <sheetData>
    <row r="12" spans="2:2" ht="33.75" x14ac:dyDescent="0.5">
      <c r="B12" s="28" t="s">
        <v>68</v>
      </c>
    </row>
    <row r="14" spans="2:2" ht="110.25" x14ac:dyDescent="0.25">
      <c r="B14" s="18" t="s">
        <v>69</v>
      </c>
    </row>
    <row r="15" spans="2:2" ht="15.75" x14ac:dyDescent="0.25">
      <c r="B15" s="19"/>
    </row>
    <row r="16" spans="2:2" ht="63" x14ac:dyDescent="0.25">
      <c r="B16" s="18" t="s">
        <v>70</v>
      </c>
    </row>
    <row r="17" spans="2:10" ht="15.75" x14ac:dyDescent="0.25">
      <c r="B17" s="20" t="s">
        <v>48</v>
      </c>
    </row>
    <row r="18" spans="2:10" ht="90" x14ac:dyDescent="0.25">
      <c r="B18" s="21" t="s">
        <v>71</v>
      </c>
    </row>
    <row r="19" spans="2:10" ht="110.25" x14ac:dyDescent="0.25">
      <c r="B19" s="22" t="s">
        <v>72</v>
      </c>
    </row>
    <row r="20" spans="2:10" ht="31.5" x14ac:dyDescent="0.25">
      <c r="B20" s="22" t="s">
        <v>73</v>
      </c>
    </row>
    <row r="21" spans="2:10" ht="31.5" x14ac:dyDescent="0.25">
      <c r="B21" s="22" t="s">
        <v>74</v>
      </c>
    </row>
    <row r="22" spans="2:10" ht="38.25" x14ac:dyDescent="0.25">
      <c r="B22" s="23" t="s">
        <v>75</v>
      </c>
    </row>
    <row r="23" spans="2:10" x14ac:dyDescent="0.25">
      <c r="B23" s="24"/>
    </row>
    <row r="24" spans="2:10" ht="47.25" x14ac:dyDescent="0.25">
      <c r="B24" s="22" t="s">
        <v>76</v>
      </c>
    </row>
    <row r="25" spans="2:10" ht="31.5" x14ac:dyDescent="0.25">
      <c r="B25" s="20" t="s">
        <v>53</v>
      </c>
    </row>
    <row r="26" spans="2:10" ht="15.75" x14ac:dyDescent="0.25">
      <c r="B26" s="20" t="s">
        <v>54</v>
      </c>
    </row>
    <row r="27" spans="2:10" ht="63" x14ac:dyDescent="0.25">
      <c r="B27" s="20" t="s">
        <v>77</v>
      </c>
    </row>
    <row r="28" spans="2:10" x14ac:dyDescent="0.25">
      <c r="B28" s="14"/>
    </row>
    <row r="29" spans="2:10" ht="204.75" x14ac:dyDescent="0.25">
      <c r="B29" s="17" t="s">
        <v>78</v>
      </c>
    </row>
    <row r="32" spans="2:10" ht="28.5" x14ac:dyDescent="0.45">
      <c r="C32" s="127" t="str">
        <f>+'Client Name &amp; EIN'!C7</f>
        <v>Test Company</v>
      </c>
      <c r="D32" s="44"/>
      <c r="E32" s="44"/>
      <c r="F32" s="44"/>
      <c r="G32" s="44"/>
      <c r="H32" s="44"/>
      <c r="I32" s="44"/>
      <c r="J32" s="44"/>
    </row>
    <row r="33" spans="3:13" ht="28.5" x14ac:dyDescent="0.45">
      <c r="C33" s="127" t="str">
        <f>+'Client Name &amp; EIN'!C9</f>
        <v>EIN: xxxxxxxx</v>
      </c>
      <c r="D33" s="44"/>
      <c r="E33" s="44"/>
      <c r="F33" s="44"/>
      <c r="G33" s="44"/>
      <c r="H33" s="44"/>
      <c r="I33" s="44"/>
      <c r="J33" s="33"/>
      <c r="K33" s="33"/>
      <c r="L33" s="33"/>
    </row>
    <row r="34" spans="3:13" ht="27" thickBot="1" x14ac:dyDescent="0.45">
      <c r="C34" s="48" t="s">
        <v>740</v>
      </c>
      <c r="D34" s="48"/>
      <c r="E34" s="48"/>
      <c r="F34" s="48"/>
    </row>
    <row r="35" spans="3:13" ht="26.25" x14ac:dyDescent="0.4">
      <c r="C35" s="48"/>
      <c r="D35" s="85" t="s">
        <v>825</v>
      </c>
      <c r="E35" s="86" t="s">
        <v>826</v>
      </c>
      <c r="F35" s="86" t="s">
        <v>827</v>
      </c>
      <c r="G35" s="86" t="s">
        <v>828</v>
      </c>
      <c r="H35" s="86"/>
      <c r="I35" s="86"/>
      <c r="J35" s="86"/>
      <c r="K35" s="78" t="s">
        <v>835</v>
      </c>
    </row>
    <row r="36" spans="3:13" x14ac:dyDescent="0.25">
      <c r="D36" s="79"/>
      <c r="E36" s="80"/>
      <c r="F36" s="80"/>
      <c r="G36" s="76" t="s">
        <v>814</v>
      </c>
      <c r="H36" s="76" t="s">
        <v>112</v>
      </c>
      <c r="I36" s="76" t="s">
        <v>113</v>
      </c>
      <c r="J36" s="76"/>
      <c r="K36" s="81" t="s">
        <v>112</v>
      </c>
    </row>
    <row r="37" spans="3:13" x14ac:dyDescent="0.25">
      <c r="D37" s="82" t="s">
        <v>808</v>
      </c>
      <c r="E37" s="76" t="s">
        <v>810</v>
      </c>
      <c r="F37" s="76" t="s">
        <v>812</v>
      </c>
      <c r="G37" s="76" t="s">
        <v>813</v>
      </c>
      <c r="H37" s="76" t="s">
        <v>814</v>
      </c>
      <c r="I37" s="76" t="s">
        <v>833</v>
      </c>
      <c r="J37" s="76" t="s">
        <v>831</v>
      </c>
      <c r="K37" s="93" t="s">
        <v>836</v>
      </c>
      <c r="M37" s="9" t="s">
        <v>770</v>
      </c>
    </row>
    <row r="38" spans="3:13" ht="16.5" thickBot="1" x14ac:dyDescent="0.3">
      <c r="C38" s="77" t="s">
        <v>806</v>
      </c>
      <c r="D38" s="83" t="s">
        <v>809</v>
      </c>
      <c r="E38" s="84" t="s">
        <v>811</v>
      </c>
      <c r="F38" s="84" t="s">
        <v>841</v>
      </c>
      <c r="G38" s="89">
        <v>0.92349999999999999</v>
      </c>
      <c r="H38" s="91" t="s">
        <v>813</v>
      </c>
      <c r="I38" s="91" t="s">
        <v>834</v>
      </c>
      <c r="J38" s="91" t="s">
        <v>832</v>
      </c>
      <c r="K38" s="92" t="s">
        <v>824</v>
      </c>
      <c r="M38" s="40" t="s">
        <v>801</v>
      </c>
    </row>
    <row r="39" spans="3:13" ht="15.75" x14ac:dyDescent="0.25">
      <c r="C39" s="75"/>
      <c r="D39" s="7"/>
      <c r="E39" s="74"/>
      <c r="F39" s="74"/>
      <c r="M39" s="40"/>
    </row>
    <row r="40" spans="3:13" ht="15.75" x14ac:dyDescent="0.25">
      <c r="C40" t="s">
        <v>807</v>
      </c>
      <c r="D40" s="88"/>
      <c r="E40" s="88"/>
      <c r="F40" s="35">
        <f>+D40-E40</f>
        <v>0</v>
      </c>
      <c r="G40" s="35">
        <f>+F40*$G$38</f>
        <v>0</v>
      </c>
      <c r="H40" s="35">
        <f>+G40/12</f>
        <v>0</v>
      </c>
      <c r="I40" s="35">
        <f>IF(H40&gt;0,8333,0)</f>
        <v>0</v>
      </c>
      <c r="J40" s="35">
        <f>IF(H40&gt;I40,I40-H40,0)</f>
        <v>0</v>
      </c>
      <c r="K40" s="35">
        <f>IF(H40&gt;I40,H40+J40,H40)</f>
        <v>0</v>
      </c>
      <c r="M40" s="40" t="s">
        <v>802</v>
      </c>
    </row>
    <row r="41" spans="3:13" ht="15.75" x14ac:dyDescent="0.25">
      <c r="C41" t="s">
        <v>815</v>
      </c>
      <c r="D41" s="88"/>
      <c r="E41" s="88"/>
      <c r="F41" s="35">
        <f t="shared" ref="F41:F49" si="0">+D41-E41</f>
        <v>0</v>
      </c>
      <c r="G41" s="35">
        <f t="shared" ref="G41:G49" si="1">+F41*$G$38</f>
        <v>0</v>
      </c>
      <c r="H41" s="35">
        <f t="shared" ref="H41:H49" si="2">+G41/12</f>
        <v>0</v>
      </c>
      <c r="I41" s="35">
        <f t="shared" ref="I41:I49" si="3">IF(H41&gt;0,8333,0)</f>
        <v>0</v>
      </c>
      <c r="J41" s="35">
        <f t="shared" ref="J41:J49" si="4">IF(H41&gt;I41,I41-H41,0)</f>
        <v>0</v>
      </c>
      <c r="K41" s="35">
        <f t="shared" ref="K41:K49" si="5">IF(H41&gt;I41,H41+J41,H41)</f>
        <v>0</v>
      </c>
      <c r="M41" s="87" t="s">
        <v>805</v>
      </c>
    </row>
    <row r="42" spans="3:13" x14ac:dyDescent="0.25">
      <c r="C42" t="s">
        <v>816</v>
      </c>
      <c r="D42" s="88"/>
      <c r="E42" s="88"/>
      <c r="F42" s="35">
        <f t="shared" si="0"/>
        <v>0</v>
      </c>
      <c r="G42" s="35">
        <f t="shared" si="1"/>
        <v>0</v>
      </c>
      <c r="H42" s="35">
        <f t="shared" si="2"/>
        <v>0</v>
      </c>
      <c r="I42" s="35">
        <f t="shared" si="3"/>
        <v>0</v>
      </c>
      <c r="J42" s="35">
        <f t="shared" si="4"/>
        <v>0</v>
      </c>
      <c r="K42" s="35">
        <f t="shared" si="5"/>
        <v>0</v>
      </c>
      <c r="M42" t="s">
        <v>803</v>
      </c>
    </row>
    <row r="43" spans="3:13" x14ac:dyDescent="0.25">
      <c r="C43" t="s">
        <v>817</v>
      </c>
      <c r="D43" s="88"/>
      <c r="E43" s="88"/>
      <c r="F43" s="35">
        <f t="shared" si="0"/>
        <v>0</v>
      </c>
      <c r="G43" s="35">
        <f t="shared" si="1"/>
        <v>0</v>
      </c>
      <c r="H43" s="35">
        <f t="shared" si="2"/>
        <v>0</v>
      </c>
      <c r="I43" s="35">
        <f t="shared" si="3"/>
        <v>0</v>
      </c>
      <c r="J43" s="35">
        <f t="shared" si="4"/>
        <v>0</v>
      </c>
      <c r="K43" s="35">
        <f t="shared" si="5"/>
        <v>0</v>
      </c>
      <c r="M43" t="s">
        <v>845</v>
      </c>
    </row>
    <row r="44" spans="3:13" x14ac:dyDescent="0.25">
      <c r="C44" t="s">
        <v>818</v>
      </c>
      <c r="D44" s="88"/>
      <c r="E44" s="88"/>
      <c r="F44" s="35">
        <f t="shared" si="0"/>
        <v>0</v>
      </c>
      <c r="G44" s="35">
        <f t="shared" si="1"/>
        <v>0</v>
      </c>
      <c r="H44" s="35">
        <f t="shared" si="2"/>
        <v>0</v>
      </c>
      <c r="I44" s="35">
        <f t="shared" si="3"/>
        <v>0</v>
      </c>
      <c r="J44" s="35">
        <f t="shared" si="4"/>
        <v>0</v>
      </c>
      <c r="K44" s="35">
        <f t="shared" si="5"/>
        <v>0</v>
      </c>
      <c r="M44" t="s">
        <v>799</v>
      </c>
    </row>
    <row r="45" spans="3:13" x14ac:dyDescent="0.25">
      <c r="C45" t="s">
        <v>819</v>
      </c>
      <c r="D45" s="88"/>
      <c r="E45" s="88"/>
      <c r="F45" s="35">
        <f t="shared" si="0"/>
        <v>0</v>
      </c>
      <c r="G45" s="35">
        <f t="shared" si="1"/>
        <v>0</v>
      </c>
      <c r="H45" s="35">
        <f t="shared" si="2"/>
        <v>0</v>
      </c>
      <c r="I45" s="35">
        <f t="shared" si="3"/>
        <v>0</v>
      </c>
      <c r="J45" s="35">
        <f t="shared" si="4"/>
        <v>0</v>
      </c>
      <c r="K45" s="35">
        <f t="shared" si="5"/>
        <v>0</v>
      </c>
      <c r="M45" t="s">
        <v>800</v>
      </c>
    </row>
    <row r="46" spans="3:13" x14ac:dyDescent="0.25">
      <c r="C46" t="s">
        <v>820</v>
      </c>
      <c r="D46" s="88"/>
      <c r="E46" s="88"/>
      <c r="F46" s="35">
        <f t="shared" si="0"/>
        <v>0</v>
      </c>
      <c r="G46" s="35">
        <f t="shared" si="1"/>
        <v>0</v>
      </c>
      <c r="H46" s="35">
        <f t="shared" si="2"/>
        <v>0</v>
      </c>
      <c r="I46" s="35">
        <f t="shared" si="3"/>
        <v>0</v>
      </c>
      <c r="J46" s="35">
        <f t="shared" si="4"/>
        <v>0</v>
      </c>
      <c r="K46" s="35">
        <f t="shared" si="5"/>
        <v>0</v>
      </c>
      <c r="M46" s="9" t="s">
        <v>804</v>
      </c>
    </row>
    <row r="47" spans="3:13" x14ac:dyDescent="0.25">
      <c r="C47" t="s">
        <v>821</v>
      </c>
      <c r="D47" s="88"/>
      <c r="E47" s="88"/>
      <c r="F47" s="35">
        <f t="shared" si="0"/>
        <v>0</v>
      </c>
      <c r="G47" s="35">
        <f t="shared" si="1"/>
        <v>0</v>
      </c>
      <c r="H47" s="35">
        <f t="shared" si="2"/>
        <v>0</v>
      </c>
      <c r="I47" s="35">
        <f t="shared" si="3"/>
        <v>0</v>
      </c>
      <c r="J47" s="35">
        <f t="shared" si="4"/>
        <v>0</v>
      </c>
      <c r="K47" s="35">
        <f t="shared" si="5"/>
        <v>0</v>
      </c>
    </row>
    <row r="48" spans="3:13" x14ac:dyDescent="0.25">
      <c r="C48" t="s">
        <v>822</v>
      </c>
      <c r="D48" s="88"/>
      <c r="E48" s="88"/>
      <c r="F48" s="35">
        <f t="shared" si="0"/>
        <v>0</v>
      </c>
      <c r="G48" s="35">
        <f t="shared" si="1"/>
        <v>0</v>
      </c>
      <c r="H48" s="35">
        <f t="shared" si="2"/>
        <v>0</v>
      </c>
      <c r="I48" s="35">
        <f t="shared" si="3"/>
        <v>0</v>
      </c>
      <c r="J48" s="35">
        <f t="shared" si="4"/>
        <v>0</v>
      </c>
      <c r="K48" s="35">
        <f t="shared" si="5"/>
        <v>0</v>
      </c>
    </row>
    <row r="49" spans="3:13" x14ac:dyDescent="0.25">
      <c r="C49" t="s">
        <v>823</v>
      </c>
      <c r="D49" s="88"/>
      <c r="E49" s="88"/>
      <c r="F49" s="35">
        <f t="shared" si="0"/>
        <v>0</v>
      </c>
      <c r="G49" s="35">
        <f t="shared" si="1"/>
        <v>0</v>
      </c>
      <c r="H49" s="35">
        <f t="shared" si="2"/>
        <v>0</v>
      </c>
      <c r="I49" s="35">
        <f t="shared" si="3"/>
        <v>0</v>
      </c>
      <c r="J49" s="35">
        <f t="shared" si="4"/>
        <v>0</v>
      </c>
      <c r="K49" s="35">
        <f t="shared" si="5"/>
        <v>0</v>
      </c>
    </row>
    <row r="50" spans="3:13" ht="15.75" thickBot="1" x14ac:dyDescent="0.3">
      <c r="D50" s="2"/>
      <c r="E50" s="2"/>
      <c r="F50" s="2"/>
      <c r="G50" s="2"/>
      <c r="H50" s="2"/>
      <c r="I50" s="2"/>
      <c r="J50" s="2"/>
      <c r="K50" s="2"/>
    </row>
    <row r="51" spans="3:13" ht="15.75" thickBot="1" x14ac:dyDescent="0.3">
      <c r="C51" t="s">
        <v>837</v>
      </c>
      <c r="D51" s="2"/>
      <c r="E51" s="2"/>
      <c r="F51" s="2"/>
      <c r="G51" s="2"/>
      <c r="H51" s="90">
        <f>SUM(H40:H50)</f>
        <v>0</v>
      </c>
      <c r="I51" s="2"/>
      <c r="J51" s="90">
        <f>SUM(J40:J50)</f>
        <v>0</v>
      </c>
      <c r="K51" s="90">
        <f>SUM(K40:K50)</f>
        <v>0</v>
      </c>
    </row>
    <row r="52" spans="3:13" x14ac:dyDescent="0.25">
      <c r="D52" s="2"/>
      <c r="E52" s="2"/>
      <c r="F52" s="2"/>
      <c r="G52" s="2"/>
      <c r="H52" s="2"/>
      <c r="I52" s="2"/>
      <c r="J52" s="2"/>
      <c r="K52" s="94">
        <f>+H51+J51</f>
        <v>0</v>
      </c>
      <c r="L52" s="12" t="s">
        <v>838</v>
      </c>
      <c r="M52" s="12"/>
    </row>
    <row r="53" spans="3:13" x14ac:dyDescent="0.25">
      <c r="D53" s="2"/>
      <c r="E53" s="2"/>
      <c r="F53" s="2"/>
      <c r="G53" s="2"/>
      <c r="H53" s="2"/>
      <c r="I53" s="2"/>
      <c r="J53" s="2"/>
    </row>
    <row r="54" spans="3:13" x14ac:dyDescent="0.25">
      <c r="D54" s="2"/>
      <c r="E54" s="2"/>
      <c r="F54" s="2"/>
      <c r="G54" s="2"/>
      <c r="H54" s="2"/>
      <c r="I54" s="2"/>
      <c r="J54" s="2"/>
      <c r="K54" s="2"/>
    </row>
    <row r="55" spans="3:13" x14ac:dyDescent="0.25">
      <c r="D55" s="2"/>
      <c r="E55" s="2"/>
      <c r="F55" s="2"/>
      <c r="G55" s="2"/>
      <c r="H55" s="2"/>
      <c r="I55" s="2"/>
      <c r="J55" s="2"/>
    </row>
    <row r="56" spans="3:13" ht="18.75" x14ac:dyDescent="0.3">
      <c r="C56" s="39" t="s">
        <v>842</v>
      </c>
      <c r="D56" s="2"/>
      <c r="E56" s="2"/>
      <c r="F56" s="2"/>
      <c r="G56" s="2"/>
      <c r="H56" s="2"/>
      <c r="I56" s="2"/>
      <c r="J56" s="2"/>
    </row>
    <row r="59" spans="3:13" ht="18.75" x14ac:dyDescent="0.3">
      <c r="C59" s="54" t="s">
        <v>829</v>
      </c>
      <c r="D59" s="54"/>
      <c r="E59" s="54"/>
      <c r="F59" s="54"/>
      <c r="G59" s="54"/>
      <c r="H59" s="54"/>
      <c r="I59" s="54"/>
      <c r="J59" s="54"/>
    </row>
    <row r="65" spans="3:13" ht="19.5" thickBot="1" x14ac:dyDescent="0.35">
      <c r="M65" s="15" t="s">
        <v>79</v>
      </c>
    </row>
    <row r="66" spans="3:13" ht="16.5" thickBot="1" x14ac:dyDescent="0.3">
      <c r="C66" t="s">
        <v>60</v>
      </c>
      <c r="K66" s="16"/>
      <c r="M66" s="49" t="s">
        <v>59</v>
      </c>
    </row>
    <row r="67" spans="3:13" ht="15.75" thickBot="1" x14ac:dyDescent="0.3">
      <c r="M67" s="9" t="s">
        <v>770</v>
      </c>
    </row>
    <row r="68" spans="3:13" ht="16.5" thickBot="1" x14ac:dyDescent="0.3">
      <c r="C68" t="s">
        <v>61</v>
      </c>
      <c r="K68" s="16"/>
      <c r="M68" s="49" t="s">
        <v>58</v>
      </c>
    </row>
    <row r="69" spans="3:13" ht="15.75" thickBot="1" x14ac:dyDescent="0.3">
      <c r="C69" t="s">
        <v>62</v>
      </c>
      <c r="K69" s="16"/>
    </row>
    <row r="70" spans="3:13" ht="15.75" thickBot="1" x14ac:dyDescent="0.3">
      <c r="C70" t="s">
        <v>64</v>
      </c>
      <c r="K70" s="16"/>
    </row>
    <row r="71" spans="3:13" ht="15.75" thickBot="1" x14ac:dyDescent="0.3">
      <c r="C71" t="s">
        <v>65</v>
      </c>
      <c r="K71" s="16"/>
    </row>
    <row r="72" spans="3:13" ht="15.75" thickBot="1" x14ac:dyDescent="0.3">
      <c r="C72" t="s">
        <v>66</v>
      </c>
      <c r="K72" s="16"/>
    </row>
    <row r="73" spans="3:13" ht="15.75" thickBot="1" x14ac:dyDescent="0.3">
      <c r="C73" t="s">
        <v>63</v>
      </c>
      <c r="K73" s="16"/>
    </row>
    <row r="74" spans="3:13" ht="15.75" thickBot="1" x14ac:dyDescent="0.3">
      <c r="C74" s="37" t="s">
        <v>67</v>
      </c>
      <c r="D74" s="37"/>
      <c r="E74" s="37"/>
      <c r="F74" s="37"/>
      <c r="G74" s="37"/>
      <c r="H74" s="37"/>
      <c r="I74" s="37"/>
      <c r="J74" s="37"/>
      <c r="K74" s="16"/>
    </row>
    <row r="75" spans="3:13" x14ac:dyDescent="0.25">
      <c r="C75" s="37" t="s">
        <v>722</v>
      </c>
      <c r="D75" s="37"/>
      <c r="E75" s="37"/>
      <c r="F75" s="37"/>
      <c r="G75" s="37"/>
      <c r="H75" s="37"/>
      <c r="I75" s="37"/>
      <c r="J75" s="37"/>
    </row>
    <row r="76" spans="3:13" ht="15.75" thickBot="1" x14ac:dyDescent="0.3"/>
    <row r="77" spans="3:13" ht="15.75" thickBot="1" x14ac:dyDescent="0.3">
      <c r="C77" s="1" t="s">
        <v>721</v>
      </c>
      <c r="D77" s="1"/>
      <c r="E77" s="1"/>
      <c r="F77" s="1"/>
      <c r="G77" s="1"/>
      <c r="H77" s="1"/>
      <c r="I77" s="1"/>
      <c r="J77" s="1"/>
      <c r="K77" s="16"/>
    </row>
    <row r="79" spans="3:13" ht="18.75" x14ac:dyDescent="0.3">
      <c r="C79" s="54" t="s">
        <v>741</v>
      </c>
      <c r="D79" s="54"/>
      <c r="E79" s="54"/>
      <c r="F79" s="54"/>
      <c r="G79" s="54"/>
      <c r="H79" s="54"/>
      <c r="I79" s="54"/>
      <c r="J79" s="54"/>
    </row>
    <row r="86" spans="3:12" x14ac:dyDescent="0.25">
      <c r="C86" s="1" t="s">
        <v>96</v>
      </c>
      <c r="D86" s="1"/>
      <c r="E86" s="1"/>
      <c r="F86" s="1"/>
      <c r="G86" s="1"/>
      <c r="H86" s="1"/>
      <c r="I86" s="1"/>
      <c r="J86" s="1"/>
    </row>
    <row r="87" spans="3:12" ht="15.75" thickBot="1" x14ac:dyDescent="0.3">
      <c r="C87" t="s">
        <v>724</v>
      </c>
    </row>
    <row r="88" spans="3:12" ht="15.75" thickBot="1" x14ac:dyDescent="0.3">
      <c r="C88" t="s">
        <v>95</v>
      </c>
      <c r="K88" s="90">
        <f>+K51</f>
        <v>0</v>
      </c>
    </row>
    <row r="89" spans="3:12" ht="15.75" thickBot="1" x14ac:dyDescent="0.3"/>
    <row r="90" spans="3:12" ht="15.75" thickBot="1" x14ac:dyDescent="0.3">
      <c r="C90" t="s">
        <v>843</v>
      </c>
      <c r="K90" s="16">
        <f>+K77</f>
        <v>0</v>
      </c>
    </row>
    <row r="92" spans="3:12" ht="15.75" thickBot="1" x14ac:dyDescent="0.3"/>
    <row r="93" spans="3:12" ht="15.75" thickBot="1" x14ac:dyDescent="0.3">
      <c r="C93" t="s">
        <v>839</v>
      </c>
      <c r="K93" s="90">
        <f>+J51</f>
        <v>0</v>
      </c>
      <c r="L93" s="9" t="s">
        <v>100</v>
      </c>
    </row>
    <row r="94" spans="3:12" ht="15.75" thickBot="1" x14ac:dyDescent="0.3">
      <c r="C94" t="s">
        <v>840</v>
      </c>
      <c r="K94" s="90">
        <f>+'Excess of 100,000 Worksheet'!F19</f>
        <v>0</v>
      </c>
    </row>
    <row r="95" spans="3:12" ht="15.75" thickBot="1" x14ac:dyDescent="0.3">
      <c r="C95" t="s">
        <v>844</v>
      </c>
      <c r="K95" s="90">
        <f>+K94+K93</f>
        <v>0</v>
      </c>
    </row>
  </sheetData>
  <phoneticPr fontId="10" type="noConversion"/>
  <hyperlinks>
    <hyperlink ref="B18" location="_bookmark1" display="_bookmark1" xr:uid="{F8E9289C-831A-4B63-B1C4-09821A7748AC}"/>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2088E07B4ECE4E935A9526CC3CF1FF" ma:contentTypeVersion="10" ma:contentTypeDescription="Create a new document." ma:contentTypeScope="" ma:versionID="482a02bb48e2eba94a33b720c331616b">
  <xsd:schema xmlns:xsd="http://www.w3.org/2001/XMLSchema" xmlns:xs="http://www.w3.org/2001/XMLSchema" xmlns:p="http://schemas.microsoft.com/office/2006/metadata/properties" xmlns:ns3="a703b9ae-a94d-44eb-9d7c-ad87866f5462" targetNamespace="http://schemas.microsoft.com/office/2006/metadata/properties" ma:root="true" ma:fieldsID="30f42a85bc853e7857719d8e75996031" ns3:_="">
    <xsd:import namespace="a703b9ae-a94d-44eb-9d7c-ad87866f546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03b9ae-a94d-44eb-9d7c-ad87866f54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BC45CA-6FA4-44D2-B24B-070826D9C0C8}">
  <ds:schemaRefs>
    <ds:schemaRef ds:uri="http://schemas.microsoft.com/sharepoint/v3/contenttype/forms"/>
  </ds:schemaRefs>
</ds:datastoreItem>
</file>

<file path=customXml/itemProps2.xml><?xml version="1.0" encoding="utf-8"?>
<ds:datastoreItem xmlns:ds="http://schemas.openxmlformats.org/officeDocument/2006/customXml" ds:itemID="{CD140C62-FE09-47B1-BF2B-06D183846BE0}">
  <ds:schemaRefs>
    <ds:schemaRef ds:uri="http://purl.org/dc/elements/1.1/"/>
    <ds:schemaRef ds:uri="http://schemas.microsoft.com/office/2006/metadata/properties"/>
    <ds:schemaRef ds:uri="a703b9ae-a94d-44eb-9d7c-ad87866f546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4D7B26BC-B968-44AA-A93B-F0384CB01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03b9ae-a94d-44eb-9d7c-ad87866f5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Instructions</vt:lpstr>
      <vt:lpstr>Client Name &amp; EIN</vt:lpstr>
      <vt:lpstr>Info re Entity &amp; Ownership</vt:lpstr>
      <vt:lpstr>NAICS Code</vt:lpstr>
      <vt:lpstr>Info Needed for Online App</vt:lpstr>
      <vt:lpstr>Checklist &amp; File Names to Use</vt:lpstr>
      <vt:lpstr>PPP Loan Calculation</vt:lpstr>
      <vt:lpstr>Payroll for C Corps &amp; S Corps</vt:lpstr>
      <vt:lpstr>Payroll for Partnerships</vt:lpstr>
      <vt:lpstr>Excess of 100,000 Worksheet</vt:lpstr>
      <vt:lpstr>Payroll for Eligible NonProfits</vt:lpstr>
      <vt:lpstr>Religious, Veterans &amp; Tribal</vt:lpstr>
      <vt:lpstr>Employer Paid Health Care</vt:lpstr>
      <vt:lpstr>Retirement Contributions</vt:lpstr>
      <vt:lpstr>State &amp; Local Taxes on Comp.</vt:lpstr>
      <vt:lpstr>'Payroll for Eligible NonProfits'!_bookmark2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dc:creator>
  <cp:lastModifiedBy>Neil Seiden</cp:lastModifiedBy>
  <cp:lastPrinted>2020-05-11T13:47:23Z</cp:lastPrinted>
  <dcterms:created xsi:type="dcterms:W3CDTF">2020-05-08T18:40:48Z</dcterms:created>
  <dcterms:modified xsi:type="dcterms:W3CDTF">2020-05-19T20:09:02Z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0x010100C22088E07B4ECE4E935A9526CC3CF1FF</vt:lpwstr>
  </property>
</Properties>
</file>